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lha1" sheetId="1" r:id="rId1"/>
    <sheet name="2010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<sst xmlns="http://schemas.openxmlformats.org/spreadsheetml/2006/main" count="28" uniqueCount="28">
  <si>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Tabelas salariais dos professores</t>
  </si>
  <si>
    <t>Escalão ECD</t>
  </si>
  <si>
    <t>Índices</t>
  </si>
  <si>
    <t>Vencimento 2010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</si>
  <si>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</si>
  <si>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</si>
  <si>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</si>
  <si>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</si>
  <si>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</si>
  <si>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</si>
  <si>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</si>
  <si>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</si>
  <si>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</si>
  <si>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</si>
  <si>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Taxa Redução Salário em 2015</t>
  </si>
  <si>
    <t>Taxa Redução Salário em 2014</t>
  </si>
  <si>
    <t>Índice</t>
  </si>
  <si>
    <t>Venc. sem cortes</t>
  </si>
  <si>
    <t>Vencimento Ilíquido 4º trimestre 2016</t>
  </si>
  <si>
    <t>Vencimento Ilíquido 3º trimestre 2016</t>
  </si>
  <si>
    <t>Vencimento Ilíquido 2º trimestre 2016</t>
  </si>
  <si>
    <t>Vencimento Ilíquido 1º trimestre 2016</t>
  </si>
  <si>
    <t>Taxa Redução Salário 1º trimestre 2016</t>
  </si>
  <si>
    <t>Taxa Redução Salário 2º trimestre 2016</t>
  </si>
  <si>
    <t>Taxa Redução Salário 3º trimestre 2016</t>
  </si>
  <si>
    <t>Taxa Redução Salário 4º trimestre 2016</t>
  </si>
  <si>
    <t>Vencimento Iliquido real</t>
  </si>
  <si>
    <r>
      <t>Instruções de preenchimento</t>
    </r>
    <r>
      <rPr>
        <b/>
        <sz val="7"/>
        <rFont val="Arial"/>
        <family val="2"/>
      </rPr>
      <t xml:space="preserve">: Introduzir o valor do vencimento ilíquido (tabela ao lado) 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</si>
</sst>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000000000"/>
    <numFmt numFmtId="166" formatCode="0.000%"/>
    <numFmt numFmtId="167" formatCode="#,##0.000\ &quot;€&quot;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59">
    <font>
      <sz val="10"/>
      <name val="Arial"/>
      <family val="0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8"/>
      <name val="Arial"/>
      <family val="0"/>
    </font>
    <font>
      <b/>
      <sz val="12"/>
      <name val="Calibri"/>
      <family val="2"/>
    </font>
    <font>
      <b/>
      <sz val="10"/>
      <color indexed="9"/>
      <name val="Arial"/>
      <family val="2"/>
    </font>
    <font>
      <b/>
      <u val="single"/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8"/>
      <color indexed="63"/>
      <name val="Trebuchet MS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8"/>
      <color rgb="FF333333"/>
      <name val="Trebuchet MS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6" fillId="20" borderId="7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33" borderId="0" xfId="0" applyFont="1" applyFill="1" applyAlignment="1">
      <alignment horizontal="left" vertical="center"/>
    </xf>
    <xf numFmtId="2" fontId="2" fillId="0" borderId="0" xfId="0" applyNumberFormat="1" applyFont="1" applyAlignment="1">
      <alignment vertical="center"/>
    </xf>
    <xf numFmtId="0" fontId="3" fillId="34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66" fontId="2" fillId="34" borderId="0" xfId="0" applyNumberFormat="1" applyFont="1" applyFill="1" applyAlignment="1">
      <alignment vertical="center"/>
    </xf>
    <xf numFmtId="164" fontId="1" fillId="3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3" fillId="0" borderId="0" xfId="0" applyFont="1" applyAlignment="1">
      <alignment/>
    </xf>
    <xf numFmtId="0" fontId="54" fillId="35" borderId="10" xfId="0" applyFont="1" applyFill="1" applyBorder="1" applyAlignment="1">
      <alignment horizontal="center"/>
    </xf>
    <xf numFmtId="0" fontId="54" fillId="35" borderId="11" xfId="0" applyFont="1" applyFill="1" applyBorder="1" applyAlignment="1">
      <alignment horizontal="center"/>
    </xf>
    <xf numFmtId="8" fontId="54" fillId="35" borderId="11" xfId="0" applyNumberFormat="1" applyFont="1" applyFill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8" fontId="54" fillId="0" borderId="11" xfId="0" applyNumberFormat="1" applyFont="1" applyBorder="1" applyAlignment="1">
      <alignment horizontal="center"/>
    </xf>
    <xf numFmtId="0" fontId="55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35" borderId="10" xfId="0" applyFont="1" applyFill="1" applyBorder="1" applyAlignment="1">
      <alignment horizontal="center"/>
    </xf>
    <xf numFmtId="0" fontId="57" fillId="35" borderId="11" xfId="0" applyFont="1" applyFill="1" applyBorder="1" applyAlignment="1">
      <alignment horizontal="center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0" fontId="3" fillId="36" borderId="0" xfId="0" applyFont="1" applyFill="1" applyAlignment="1">
      <alignment vertical="center"/>
    </xf>
    <xf numFmtId="0" fontId="3" fillId="37" borderId="0" xfId="0" applyFont="1" applyFill="1" applyAlignment="1">
      <alignment vertical="center"/>
    </xf>
    <xf numFmtId="0" fontId="3" fillId="38" borderId="0" xfId="0" applyFont="1" applyFill="1" applyAlignment="1">
      <alignment vertical="center"/>
    </xf>
    <xf numFmtId="164" fontId="2" fillId="36" borderId="0" xfId="0" applyNumberFormat="1" applyFont="1" applyFill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38" borderId="0" xfId="0" applyNumberFormat="1" applyFont="1" applyFill="1" applyAlignment="1">
      <alignment vertical="center"/>
    </xf>
    <xf numFmtId="164" fontId="2" fillId="37" borderId="0" xfId="0" applyNumberFormat="1" applyFont="1" applyFill="1" applyAlignment="1">
      <alignment vertical="center"/>
    </xf>
    <xf numFmtId="7" fontId="33" fillId="0" borderId="14" xfId="50" applyNumberFormat="1" applyFont="1" applyBorder="1" applyAlignment="1">
      <alignment/>
    </xf>
    <xf numFmtId="0" fontId="0" fillId="0" borderId="14" xfId="0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6" fillId="37" borderId="0" xfId="0" applyFont="1" applyFill="1" applyAlignment="1">
      <alignment vertical="center"/>
    </xf>
    <xf numFmtId="166" fontId="6" fillId="37" borderId="0" xfId="0" applyNumberFormat="1" applyFont="1" applyFill="1" applyAlignment="1">
      <alignment vertical="center"/>
    </xf>
    <xf numFmtId="0" fontId="6" fillId="38" borderId="0" xfId="0" applyFont="1" applyFill="1" applyAlignment="1">
      <alignment vertical="center"/>
    </xf>
    <xf numFmtId="166" fontId="6" fillId="38" borderId="0" xfId="0" applyNumberFormat="1" applyFont="1" applyFill="1" applyAlignment="1">
      <alignment vertical="center"/>
    </xf>
    <xf numFmtId="0" fontId="6" fillId="36" borderId="0" xfId="0" applyFont="1" applyFill="1" applyAlignment="1">
      <alignment vertical="center"/>
    </xf>
    <xf numFmtId="166" fontId="6" fillId="36" borderId="0" xfId="0" applyNumberFormat="1" applyFont="1" applyFill="1" applyAlignment="1">
      <alignment vertical="center"/>
    </xf>
    <xf numFmtId="0" fontId="6" fillId="39" borderId="0" xfId="0" applyFont="1" applyFill="1" applyAlignment="1">
      <alignment vertical="center"/>
    </xf>
    <xf numFmtId="166" fontId="6" fillId="39" borderId="0" xfId="0" applyNumberFormat="1" applyFont="1" applyFill="1" applyAlignment="1">
      <alignment vertical="center"/>
    </xf>
    <xf numFmtId="0" fontId="3" fillId="39" borderId="0" xfId="0" applyFont="1" applyFill="1" applyAlignment="1">
      <alignment vertical="center"/>
    </xf>
    <xf numFmtId="164" fontId="2" fillId="39" borderId="0" xfId="0" applyNumberFormat="1" applyFont="1" applyFill="1" applyAlignment="1">
      <alignment vertical="center"/>
    </xf>
    <xf numFmtId="0" fontId="50" fillId="0" borderId="14" xfId="0" applyFont="1" applyBorder="1" applyAlignment="1">
      <alignment horizontal="center" vertical="center"/>
    </xf>
    <xf numFmtId="164" fontId="0" fillId="0" borderId="0" xfId="0" applyNumberFormat="1" applyFont="1" applyAlignment="1">
      <alignment/>
    </xf>
    <xf numFmtId="0" fontId="7" fillId="40" borderId="0" xfId="0" applyFont="1" applyFill="1" applyAlignment="1">
      <alignment horizontal="center" vertical="center" wrapText="1"/>
    </xf>
    <xf numFmtId="0" fontId="5" fillId="0" borderId="15" xfId="0" applyFont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4.57421875" style="0" customWidth="1"/>
    <col min="2" max="2" width="46.00390625" style="0" bestFit="1" customWidth="1"/>
    <col min="3" max="3" width="18.140625" style="0" customWidth="1"/>
    <col min="4" max="4" width="12.00390625" style="8" hidden="1" customWidth="1"/>
    <col min="5" max="5" width="15.7109375" style="8" hidden="1" customWidth="1"/>
    <col min="6" max="6" width="4.140625" style="8" customWidth="1"/>
    <col min="7" max="7" width="6.421875" style="0" bestFit="1" customWidth="1"/>
    <col min="8" max="8" width="16.140625" style="0" bestFit="1" customWidth="1"/>
  </cols>
  <sheetData>
    <row r="1" spans="2:10" ht="36.75" customHeight="1">
      <c r="B1" s="2" t="s">
        <v>26</v>
      </c>
      <c r="C1" s="7">
        <v>2027.87</v>
      </c>
      <c r="D1" s="53"/>
      <c r="F1" s="9"/>
      <c r="G1" s="52" t="s">
        <v>16</v>
      </c>
      <c r="H1" s="52" t="s">
        <v>17</v>
      </c>
      <c r="I1" s="8"/>
      <c r="J1" s="8"/>
    </row>
    <row r="2" spans="5:10" ht="19.5" customHeight="1">
      <c r="E2" s="38">
        <f>C1</f>
        <v>2027.87</v>
      </c>
      <c r="F2" s="9"/>
      <c r="G2" s="37">
        <v>89</v>
      </c>
      <c r="H2" s="36">
        <v>809.33</v>
      </c>
      <c r="I2" s="8"/>
      <c r="J2" s="8"/>
    </row>
    <row r="3" spans="1:10" ht="19.5" customHeight="1">
      <c r="A3" s="40"/>
      <c r="E3" s="38">
        <f>(E2-2000)*0.16</f>
        <v>4.459199999999982</v>
      </c>
      <c r="F3" s="9"/>
      <c r="G3" s="37">
        <v>99</v>
      </c>
      <c r="H3" s="36">
        <v>900.27</v>
      </c>
      <c r="I3" s="8"/>
      <c r="J3" s="8"/>
    </row>
    <row r="4" spans="2:10" ht="19.5" customHeight="1">
      <c r="B4" s="4" t="s">
        <v>15</v>
      </c>
      <c r="C4" s="6">
        <f>IF(C1&lt;1500,0,D9)</f>
        <v>0.03671793556786184</v>
      </c>
      <c r="E4" s="38">
        <v>70</v>
      </c>
      <c r="F4" s="9"/>
      <c r="G4" s="37">
        <v>112</v>
      </c>
      <c r="H4" s="36">
        <v>1018.48</v>
      </c>
      <c r="I4" s="8"/>
      <c r="J4" s="8"/>
    </row>
    <row r="5" spans="2:10" ht="19.5" customHeight="1">
      <c r="B5" s="4" t="s">
        <v>14</v>
      </c>
      <c r="C5" s="6">
        <f>C4*0.8</f>
        <v>0.029374348454289476</v>
      </c>
      <c r="E5" s="39">
        <f>E2*0.035</f>
        <v>70.97545000000001</v>
      </c>
      <c r="F5" s="9"/>
      <c r="G5" s="37">
        <v>116</v>
      </c>
      <c r="H5" s="36">
        <v>1054.86</v>
      </c>
      <c r="I5" s="8"/>
      <c r="J5" s="8"/>
    </row>
    <row r="6" spans="2:10" s="1" customFormat="1" ht="19.5" customHeight="1">
      <c r="B6"/>
      <c r="C6"/>
      <c r="D6" s="11">
        <f>E9/E2</f>
        <v>0.03671793556786184</v>
      </c>
      <c r="E6" s="39">
        <f>E3+E4</f>
        <v>74.45919999999998</v>
      </c>
      <c r="F6" s="10"/>
      <c r="G6" s="37">
        <v>125</v>
      </c>
      <c r="H6" s="36">
        <v>1136.7</v>
      </c>
      <c r="I6" s="11"/>
      <c r="J6" s="11"/>
    </row>
    <row r="7" spans="4:10" s="1" customFormat="1" ht="19.5" customHeight="1">
      <c r="D7" s="11"/>
      <c r="E7" s="39"/>
      <c r="F7" s="10"/>
      <c r="G7" s="37">
        <v>126</v>
      </c>
      <c r="H7" s="36">
        <v>1145.79</v>
      </c>
      <c r="I7" s="11"/>
      <c r="J7" s="11"/>
    </row>
    <row r="8" spans="2:10" s="1" customFormat="1" ht="19.5" customHeight="1">
      <c r="B8" s="46" t="s">
        <v>22</v>
      </c>
      <c r="C8" s="47">
        <f>C4*0.6</f>
        <v>0.022030761340717103</v>
      </c>
      <c r="D8" s="11"/>
      <c r="E8" s="39"/>
      <c r="F8" s="10"/>
      <c r="G8" s="37">
        <v>131</v>
      </c>
      <c r="H8" s="36">
        <v>1191.2616</v>
      </c>
      <c r="I8" s="11"/>
      <c r="J8" s="11"/>
    </row>
    <row r="9" spans="2:10" s="1" customFormat="1" ht="19.5" customHeight="1">
      <c r="B9" s="29" t="s">
        <v>21</v>
      </c>
      <c r="C9" s="32">
        <f>IF(C1&lt;1500,C1,E11)</f>
        <v>1983.1944799999999</v>
      </c>
      <c r="D9" s="11">
        <f>IF(D6&gt;0.1,0.1,D6)</f>
        <v>0.03671793556786184</v>
      </c>
      <c r="E9" s="39">
        <f>IF(E2&gt;2000,E6,E5)</f>
        <v>74.45919999999998</v>
      </c>
      <c r="F9" s="10"/>
      <c r="G9" s="37">
        <v>136</v>
      </c>
      <c r="H9" s="36">
        <v>1236.73</v>
      </c>
      <c r="I9" s="11"/>
      <c r="J9" s="11"/>
    </row>
    <row r="10" spans="2:10" s="1" customFormat="1" ht="19.5" customHeight="1">
      <c r="B10" s="5"/>
      <c r="C10" s="3"/>
      <c r="D10" s="11"/>
      <c r="E10" s="11">
        <f>$C$1*(1-C8)</f>
        <v>1983.1944799999999</v>
      </c>
      <c r="F10" s="10"/>
      <c r="G10" s="37">
        <v>141</v>
      </c>
      <c r="H10" s="36">
        <v>1282.2</v>
      </c>
      <c r="I10" s="11"/>
      <c r="J10" s="11"/>
    </row>
    <row r="11" spans="4:10" s="1" customFormat="1" ht="19.5" customHeight="1">
      <c r="D11" s="11"/>
      <c r="E11" s="11">
        <f>IF(E10&lt;1500.0001,1500,E10)</f>
        <v>1983.1944799999999</v>
      </c>
      <c r="F11" s="10"/>
      <c r="G11" s="37">
        <v>151</v>
      </c>
      <c r="H11" s="36">
        <v>1373.13</v>
      </c>
      <c r="I11" s="11"/>
      <c r="J11" s="11"/>
    </row>
    <row r="12" spans="2:10" s="1" customFormat="1" ht="19.5" customHeight="1">
      <c r="B12" s="44" t="s">
        <v>23</v>
      </c>
      <c r="C12" s="45">
        <f>C4*0.4</f>
        <v>0.014687174227144738</v>
      </c>
      <c r="D12" s="11"/>
      <c r="E12" s="39"/>
      <c r="F12" s="10"/>
      <c r="G12" s="37">
        <v>156</v>
      </c>
      <c r="H12" s="36">
        <v>1418.6</v>
      </c>
      <c r="I12" s="11"/>
      <c r="J12" s="11"/>
    </row>
    <row r="13" spans="2:10" s="1" customFormat="1" ht="19.5" customHeight="1">
      <c r="B13" s="31" t="s">
        <v>20</v>
      </c>
      <c r="C13" s="34">
        <f>IF(C1&lt;1500,C1,E14)</f>
        <v>1998.08632</v>
      </c>
      <c r="D13" s="11"/>
      <c r="E13" s="11">
        <f>$C$1*(1-C12)</f>
        <v>1998.08632</v>
      </c>
      <c r="F13" s="10"/>
      <c r="G13" s="37">
        <v>167</v>
      </c>
      <c r="H13" s="36">
        <v>1518.63</v>
      </c>
      <c r="I13" s="11"/>
      <c r="J13" s="11"/>
    </row>
    <row r="14" spans="2:10" s="1" customFormat="1" ht="19.5" customHeight="1">
      <c r="B14" s="5"/>
      <c r="C14" s="3"/>
      <c r="D14" s="11"/>
      <c r="E14" s="11">
        <f>IF(E13&lt;1500.0001,1500,E13)</f>
        <v>1998.08632</v>
      </c>
      <c r="F14" s="10"/>
      <c r="G14" s="37">
        <v>188</v>
      </c>
      <c r="H14" s="36">
        <v>1709.6</v>
      </c>
      <c r="I14" s="11"/>
      <c r="J14" s="11"/>
    </row>
    <row r="15" spans="4:10" s="1" customFormat="1" ht="19.5" customHeight="1">
      <c r="D15" s="11"/>
      <c r="E15" s="11"/>
      <c r="F15" s="10"/>
      <c r="G15" s="37">
        <v>205</v>
      </c>
      <c r="H15" s="36">
        <v>1864.19</v>
      </c>
      <c r="I15" s="11"/>
      <c r="J15" s="11"/>
    </row>
    <row r="16" spans="2:10" s="1" customFormat="1" ht="19.5" customHeight="1">
      <c r="B16" s="42" t="s">
        <v>24</v>
      </c>
      <c r="C16" s="43">
        <f>C4*0.2</f>
        <v>0.007343587113572369</v>
      </c>
      <c r="D16" s="11"/>
      <c r="E16" s="11"/>
      <c r="F16" s="10"/>
      <c r="G16" s="37">
        <v>218</v>
      </c>
      <c r="H16" s="36">
        <v>1982.4</v>
      </c>
      <c r="I16" s="11"/>
      <c r="J16" s="11"/>
    </row>
    <row r="17" spans="2:10" s="1" customFormat="1" ht="19.5" customHeight="1">
      <c r="B17" s="30" t="s">
        <v>19</v>
      </c>
      <c r="C17" s="35">
        <f>IF(C1&lt;1500,C1,E18)</f>
        <v>2012.97816</v>
      </c>
      <c r="D17" s="11"/>
      <c r="E17" s="11">
        <f>$C$1*(1-C16)</f>
        <v>2012.97816</v>
      </c>
      <c r="F17" s="10"/>
      <c r="G17" s="37">
        <v>223</v>
      </c>
      <c r="H17" s="36">
        <v>2027.87</v>
      </c>
      <c r="I17" s="11"/>
      <c r="J17" s="11"/>
    </row>
    <row r="18" spans="2:10" s="1" customFormat="1" ht="19.5" customHeight="1">
      <c r="B18" s="5"/>
      <c r="C18" s="33"/>
      <c r="D18" s="11"/>
      <c r="E18" s="11">
        <f>IF(E17&lt;1500.0001,1500,E17)</f>
        <v>2012.97816</v>
      </c>
      <c r="F18" s="10"/>
      <c r="G18" s="37">
        <v>235</v>
      </c>
      <c r="H18" s="36">
        <v>2137</v>
      </c>
      <c r="I18" s="11"/>
      <c r="J18" s="11"/>
    </row>
    <row r="19" spans="4:10" s="1" customFormat="1" ht="19.5" customHeight="1">
      <c r="D19" s="11"/>
      <c r="E19" s="39"/>
      <c r="F19" s="10"/>
      <c r="G19" s="37">
        <v>245</v>
      </c>
      <c r="H19" s="36">
        <v>2227.93</v>
      </c>
      <c r="I19" s="11"/>
      <c r="J19" s="11"/>
    </row>
    <row r="20" spans="2:10" s="1" customFormat="1" ht="19.5" customHeight="1">
      <c r="B20" s="48" t="s">
        <v>25</v>
      </c>
      <c r="C20" s="49">
        <v>0</v>
      </c>
      <c r="D20" s="11"/>
      <c r="E20" s="11"/>
      <c r="F20" s="10"/>
      <c r="G20" s="37">
        <v>272</v>
      </c>
      <c r="H20" s="36">
        <v>2473.46</v>
      </c>
      <c r="I20" s="11"/>
      <c r="J20" s="11"/>
    </row>
    <row r="21" spans="2:10" s="1" customFormat="1" ht="19.5" customHeight="1">
      <c r="B21" s="50" t="s">
        <v>18</v>
      </c>
      <c r="C21" s="51">
        <f>C1</f>
        <v>2027.87</v>
      </c>
      <c r="D21" s="11"/>
      <c r="E21" s="11"/>
      <c r="F21" s="10"/>
      <c r="G21" s="37">
        <v>299</v>
      </c>
      <c r="H21" s="36">
        <v>2718.99</v>
      </c>
      <c r="I21" s="11"/>
      <c r="J21" s="11"/>
    </row>
    <row r="22" spans="1:10" s="1" customFormat="1" ht="19.5" customHeight="1">
      <c r="A22" s="41"/>
      <c r="B22" s="5"/>
      <c r="C22" s="28"/>
      <c r="D22" s="11"/>
      <c r="E22" s="11"/>
      <c r="F22" s="10"/>
      <c r="G22" s="37">
        <v>340</v>
      </c>
      <c r="H22" s="36">
        <v>3091.82</v>
      </c>
      <c r="I22" s="11"/>
      <c r="J22" s="11"/>
    </row>
    <row r="23" spans="1:10" s="1" customFormat="1" ht="19.5" customHeight="1">
      <c r="A23" s="41"/>
      <c r="B23" s="54" t="s">
        <v>27</v>
      </c>
      <c r="C23" s="54"/>
      <c r="D23" s="11"/>
      <c r="E23" s="11"/>
      <c r="F23" s="10"/>
      <c r="G23" s="37">
        <v>370</v>
      </c>
      <c r="H23" s="36">
        <v>3364.63</v>
      </c>
      <c r="I23" s="11"/>
      <c r="J23" s="11"/>
    </row>
    <row r="24" ht="14.25">
      <c r="B24" s="12"/>
    </row>
  </sheetData>
  <sheetProtection password="C4D1" sheet="1" objects="1" scenarios="1" selectLockedCells="1"/>
  <mergeCells count="1">
    <mergeCell ref="B23:C23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18.8515625" style="0" customWidth="1"/>
    <col min="2" max="2" width="16.421875" style="0" customWidth="1"/>
    <col min="3" max="3" width="18.421875" style="0" customWidth="1"/>
  </cols>
  <sheetData>
    <row r="1" spans="1:3" ht="16.5" thickBot="1">
      <c r="A1" s="55" t="s">
        <v>0</v>
      </c>
      <c r="B1" s="55"/>
      <c r="C1" s="55"/>
    </row>
    <row r="2" spans="1:3" ht="15.75" thickBot="1">
      <c r="A2" s="25" t="s">
        <v>1</v>
      </c>
      <c r="B2" s="26" t="s">
        <v>2</v>
      </c>
      <c r="C2" s="27" t="s">
        <v>3</v>
      </c>
    </row>
    <row r="3" spans="1:3" ht="15.75" thickBot="1">
      <c r="A3" s="13"/>
      <c r="B3" s="14">
        <v>89</v>
      </c>
      <c r="C3" s="15">
        <v>809.33</v>
      </c>
    </row>
    <row r="4" spans="1:3" ht="15.75" thickBot="1">
      <c r="A4" s="16"/>
      <c r="B4" s="17">
        <v>99</v>
      </c>
      <c r="C4" s="18">
        <v>900.27</v>
      </c>
    </row>
    <row r="5" spans="1:3" ht="15.75" thickBot="1">
      <c r="A5" s="13"/>
      <c r="B5" s="14">
        <v>112</v>
      </c>
      <c r="C5" s="15">
        <v>1018.48</v>
      </c>
    </row>
    <row r="6" spans="1:3" ht="15.75" thickBot="1">
      <c r="A6" s="16"/>
      <c r="B6" s="17">
        <v>116</v>
      </c>
      <c r="C6" s="18">
        <v>1054.86</v>
      </c>
    </row>
    <row r="7" spans="1:3" ht="15.75" thickBot="1">
      <c r="A7" s="13"/>
      <c r="B7" s="14">
        <v>125</v>
      </c>
      <c r="C7" s="15">
        <v>1136.7</v>
      </c>
    </row>
    <row r="8" spans="1:3" ht="15.75" thickBot="1">
      <c r="A8" s="19"/>
      <c r="B8" s="17">
        <v>126</v>
      </c>
      <c r="C8" s="18">
        <v>1145.79</v>
      </c>
    </row>
    <row r="9" spans="1:3" ht="15.75" thickBot="1">
      <c r="A9" s="13"/>
      <c r="B9" s="14">
        <v>131</v>
      </c>
      <c r="C9" s="15">
        <v>1191.26</v>
      </c>
    </row>
    <row r="10" spans="1:3" ht="15.75" thickBot="1">
      <c r="A10" s="16"/>
      <c r="B10" s="17">
        <v>136</v>
      </c>
      <c r="C10" s="18">
        <v>1236.73</v>
      </c>
    </row>
    <row r="11" spans="1:3" ht="15.75" thickBot="1">
      <c r="A11" s="13"/>
      <c r="B11" s="14">
        <v>141</v>
      </c>
      <c r="C11" s="15">
        <v>1282.2</v>
      </c>
    </row>
    <row r="12" spans="1:3" ht="15.75" thickBot="1">
      <c r="A12" s="20"/>
      <c r="B12" s="17">
        <v>151</v>
      </c>
      <c r="C12" s="18">
        <v>1373.13</v>
      </c>
    </row>
    <row r="13" spans="1:3" ht="15.75" thickBot="1">
      <c r="A13" s="13"/>
      <c r="B13" s="14">
        <v>156</v>
      </c>
      <c r="C13" s="15">
        <v>1418.6</v>
      </c>
    </row>
    <row r="14" spans="1:3" ht="15.75" thickBot="1">
      <c r="A14" s="21" t="s">
        <v>4</v>
      </c>
      <c r="B14" s="22">
        <v>167</v>
      </c>
      <c r="C14" s="18">
        <v>1518.63</v>
      </c>
    </row>
    <row r="15" spans="1:3" ht="15.75" thickBot="1">
      <c r="A15" s="23" t="s">
        <v>5</v>
      </c>
      <c r="B15" s="24">
        <v>188</v>
      </c>
      <c r="C15" s="15">
        <v>1709.6</v>
      </c>
    </row>
    <row r="16" spans="1:3" ht="15.75" thickBot="1">
      <c r="A16" s="21" t="s">
        <v>6</v>
      </c>
      <c r="B16" s="22">
        <v>205</v>
      </c>
      <c r="C16" s="18">
        <v>1864.19</v>
      </c>
    </row>
    <row r="17" spans="1:3" ht="15.75" thickBot="1">
      <c r="A17" s="23" t="s">
        <v>7</v>
      </c>
      <c r="B17" s="24">
        <v>218</v>
      </c>
      <c r="C17" s="15">
        <v>1982.4</v>
      </c>
    </row>
    <row r="18" spans="1:3" ht="15.75" thickBot="1">
      <c r="A18" s="16"/>
      <c r="B18" s="17">
        <v>223</v>
      </c>
      <c r="C18" s="18">
        <v>2027.87</v>
      </c>
    </row>
    <row r="19" spans="1:3" ht="15.75" thickBot="1">
      <c r="A19" s="23" t="s">
        <v>8</v>
      </c>
      <c r="B19" s="24">
        <v>235</v>
      </c>
      <c r="C19" s="15">
        <v>2137</v>
      </c>
    </row>
    <row r="20" spans="1:3" ht="15.75" thickBot="1">
      <c r="A20" s="21" t="s">
        <v>9</v>
      </c>
      <c r="B20" s="22">
        <v>245</v>
      </c>
      <c r="C20" s="18">
        <v>2227.93</v>
      </c>
    </row>
    <row r="21" spans="1:3" ht="15.75" thickBot="1">
      <c r="A21" s="23" t="s">
        <v>10</v>
      </c>
      <c r="B21" s="24">
        <v>272</v>
      </c>
      <c r="C21" s="15">
        <v>2473.46</v>
      </c>
    </row>
    <row r="22" spans="1:3" ht="15.75" thickBot="1">
      <c r="A22" s="21" t="s">
        <v>11</v>
      </c>
      <c r="B22" s="22">
        <v>299</v>
      </c>
      <c r="C22" s="18">
        <v>2718.99</v>
      </c>
    </row>
    <row r="23" spans="1:3" ht="15.75" thickBot="1">
      <c r="A23" s="23" t="s">
        <v>12</v>
      </c>
      <c r="B23" s="24">
        <v>340</v>
      </c>
      <c r="C23" s="15">
        <v>3091.82</v>
      </c>
    </row>
    <row r="24" spans="1:3" ht="15.75" thickBot="1">
      <c r="A24" s="21" t="s">
        <v>13</v>
      </c>
      <c r="B24" s="22">
        <v>370</v>
      </c>
      <c r="C24" s="18">
        <v>3364.63</v>
      </c>
    </row>
  </sheetData>
  <sheetProtection/>
  <mergeCells count="1">
    <mergeCell ref="A1:C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SPGL-ALMADA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josemarques</dc:creator>
  <cp:keywords/>
  <dc:description/>
  <cp:lastModifiedBy>josemarques</cp:lastModifiedBy>
  <cp:lastPrinted>2016-01-11T10:54:06Z</cp:lastPrinted>
  <dcterms:created xsi:type="dcterms:W3CDTF">2011-01-26T10:15:44Z</dcterms:created>
  <dcterms:modified xsi:type="dcterms:W3CDTF">2016-01-11T19:39:28Z</dcterms:modified>
  <cp:category/>
  <cp:version/>
  <cp:contentType/>
  <cp:contentStatus/>
</cp:coreProperties>
</file>