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NCSfilhos" sheetId="1" r:id="rId1"/>
    <sheet name="C2T1filho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<sst xmlns="http://schemas.openxmlformats.org/spreadsheetml/2006/main" count="22" uniqueCount="13">
  <si>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t>Indices</t>
  </si>
  <si>
    <t xml:space="preserve">Vencimento ilíquido </t>
  </si>
  <si>
    <r>
      <t xml:space="preserve">Vencimento ilíquido 2013 </t>
    </r>
    <r>
      <rPr>
        <b/>
        <sz val="8"/>
        <color indexed="8"/>
        <rFont val="Calibri"/>
        <family val="2"/>
      </rPr>
      <t>(após distribuição de um salário pelos 12 meses)</t>
    </r>
  </si>
  <si>
    <r>
      <t xml:space="preserve">Valor mensal </t>
    </r>
    <r>
      <rPr>
        <b/>
        <sz val="11"/>
        <color indexed="10"/>
        <rFont val="Calibri"/>
        <family val="2"/>
      </rPr>
      <t xml:space="preserve">líquido </t>
    </r>
    <r>
      <rPr>
        <b/>
        <sz val="11"/>
        <rFont val="Calibri"/>
        <family val="2"/>
      </rPr>
      <t xml:space="preserve">em 2013 </t>
    </r>
    <r>
      <rPr>
        <b/>
        <sz val="9"/>
        <rFont val="Calibri"/>
        <family val="2"/>
      </rPr>
      <t>(sem sobretaxa)</t>
    </r>
  </si>
  <si>
    <t>Casado - 2 titulares - 1 filho - Tabelas IRS 2013</t>
  </si>
  <si>
    <t>Não Casado - Sem filhos - Tabelas IRS 2013</t>
  </si>
  <si>
    <r>
      <t xml:space="preserve">Valor mensal </t>
    </r>
    <r>
      <rPr>
        <b/>
        <sz val="11"/>
        <color indexed="10"/>
        <rFont val="Calibri"/>
        <family val="2"/>
      </rPr>
      <t xml:space="preserve">IRS </t>
    </r>
    <r>
      <rPr>
        <b/>
        <sz val="11"/>
        <rFont val="Calibri"/>
        <family val="2"/>
      </rPr>
      <t>em 2012</t>
    </r>
  </si>
  <si>
    <r>
      <t xml:space="preserve">Vencimento ilíquido      </t>
    </r>
    <r>
      <rPr>
        <b/>
        <sz val="8"/>
        <color indexed="8"/>
        <rFont val="Calibri"/>
        <family val="2"/>
      </rPr>
      <t>(após aplicação da taxa de redução salário)</t>
    </r>
  </si>
  <si>
    <r>
      <t xml:space="preserve">Valor mensal </t>
    </r>
    <r>
      <rPr>
        <b/>
        <sz val="11"/>
        <color indexed="10"/>
        <rFont val="Calibri"/>
        <family val="2"/>
      </rPr>
      <t xml:space="preserve">IRS </t>
    </r>
    <r>
      <rPr>
        <b/>
        <sz val="11"/>
        <rFont val="Calibri"/>
        <family val="2"/>
      </rPr>
      <t>em 2013</t>
    </r>
  </si>
  <si>
    <r>
      <rPr>
        <b/>
        <sz val="11"/>
        <color indexed="10"/>
        <rFont val="Calibri"/>
        <family val="2"/>
      </rPr>
      <t>Sobretaxa</t>
    </r>
    <r>
      <rPr>
        <b/>
        <sz val="11"/>
        <color indexed="8"/>
        <rFont val="Calibri"/>
        <family val="2"/>
      </rPr>
      <t xml:space="preserve"> em sede de IRS em 2013 - 3,5%</t>
    </r>
  </si>
  <si>
    <r>
      <t xml:space="preserve">Vencimento ilíquido       </t>
    </r>
    <r>
      <rPr>
        <b/>
        <sz val="8"/>
        <color indexed="8"/>
        <rFont val="Calibri"/>
        <family val="2"/>
      </rPr>
      <t>(após aplicação da taxa de redução salário)</t>
    </r>
  </si>
  <si>
    <r>
      <t xml:space="preserve">Diferença do valor ANUAL do </t>
    </r>
    <r>
      <rPr>
        <b/>
        <sz val="11"/>
        <color indexed="9"/>
        <rFont val="Calibri"/>
        <family val="2"/>
      </rPr>
      <t xml:space="preserve">IRS           </t>
    </r>
    <r>
      <rPr>
        <b/>
        <sz val="9"/>
        <color indexed="9"/>
        <rFont val="Calibri"/>
        <family val="2"/>
      </rPr>
      <t>(de 2012 para 2013)</t>
    </r>
  </si>
  <si>
    <r>
      <t xml:space="preserve">Aumento percentual do valor de </t>
    </r>
    <r>
      <rPr>
        <b/>
        <sz val="11"/>
        <color indexed="9"/>
        <rFont val="Calibri"/>
        <family val="2"/>
      </rPr>
      <t xml:space="preserve">IRS           </t>
    </r>
    <r>
      <rPr>
        <b/>
        <sz val="9"/>
        <color indexed="9"/>
        <rFont val="Calibri"/>
        <family val="2"/>
      </rPr>
      <t>(de 2012 para 2013)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</si>
</sst>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0.0%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  <numFmt numFmtId="17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46" fillId="0" borderId="13" xfId="0" applyNumberFormat="1" applyFont="1" applyBorder="1" applyAlignment="1">
      <alignment horizontal="center" vertical="center"/>
    </xf>
    <xf numFmtId="164" fontId="46" fillId="0" borderId="13" xfId="0" applyNumberFormat="1" applyFont="1" applyBorder="1" applyAlignment="1">
      <alignment horizontal="center" vertical="center"/>
    </xf>
    <xf numFmtId="164" fontId="46" fillId="0" borderId="14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164" fontId="46" fillId="4" borderId="13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64" fontId="46" fillId="4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top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48" fillId="4" borderId="13" xfId="0" applyNumberFormat="1" applyFont="1" applyFill="1" applyBorder="1" applyAlignment="1">
      <alignment horizontal="center" vertical="center"/>
    </xf>
    <xf numFmtId="164" fontId="48" fillId="0" borderId="13" xfId="0" applyNumberFormat="1" applyFont="1" applyBorder="1" applyAlignment="1">
      <alignment horizontal="center" vertical="center"/>
    </xf>
    <xf numFmtId="164" fontId="48" fillId="0" borderId="14" xfId="0" applyNumberFormat="1" applyFont="1" applyBorder="1" applyAlignment="1">
      <alignment horizontal="center" vertical="center"/>
    </xf>
    <xf numFmtId="166" fontId="5" fillId="0" borderId="18" xfId="0" applyNumberFormat="1" applyFont="1" applyFill="1" applyBorder="1" applyAlignment="1">
      <alignment/>
    </xf>
    <xf numFmtId="8" fontId="49" fillId="33" borderId="13" xfId="0" applyNumberFormat="1" applyFont="1" applyFill="1" applyBorder="1" applyAlignment="1">
      <alignment horizontal="center" vertical="center"/>
    </xf>
    <xf numFmtId="8" fontId="49" fillId="0" borderId="13" xfId="0" applyNumberFormat="1" applyFont="1" applyBorder="1" applyAlignment="1">
      <alignment horizontal="center" vertical="center"/>
    </xf>
    <xf numFmtId="8" fontId="49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50" fillId="0" borderId="17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164" fontId="46" fillId="34" borderId="13" xfId="0" applyNumberFormat="1" applyFont="1" applyFill="1" applyBorder="1" applyAlignment="1">
      <alignment horizontal="center" vertical="center"/>
    </xf>
    <xf numFmtId="164" fontId="48" fillId="34" borderId="13" xfId="0" applyNumberFormat="1" applyFont="1" applyFill="1" applyBorder="1" applyAlignment="1">
      <alignment horizontal="center" vertical="center"/>
    </xf>
    <xf numFmtId="164" fontId="46" fillId="34" borderId="13" xfId="0" applyNumberFormat="1" applyFont="1" applyFill="1" applyBorder="1" applyAlignment="1">
      <alignment horizontal="center" vertical="center"/>
    </xf>
    <xf numFmtId="164" fontId="46" fillId="34" borderId="14" xfId="0" applyNumberFormat="1" applyFont="1" applyFill="1" applyBorder="1" applyAlignment="1">
      <alignment horizontal="center" vertical="center"/>
    </xf>
    <xf numFmtId="164" fontId="48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Border="1" applyAlignment="1">
      <alignment horizontal="center"/>
    </xf>
    <xf numFmtId="0" fontId="47" fillId="34" borderId="0" xfId="0" applyFont="1" applyFill="1" applyAlignment="1">
      <alignment horizontal="right" vertical="top"/>
    </xf>
    <xf numFmtId="0" fontId="47" fillId="0" borderId="0" xfId="0" applyFont="1" applyFill="1" applyAlignment="1">
      <alignment horizontal="right" vertical="top"/>
    </xf>
    <xf numFmtId="166" fontId="51" fillId="35" borderId="13" xfId="0" applyNumberFormat="1" applyFont="1" applyFill="1" applyBorder="1" applyAlignment="1">
      <alignment horizontal="center" vertical="center"/>
    </xf>
    <xf numFmtId="166" fontId="51" fillId="35" borderId="14" xfId="0" applyNumberFormat="1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 wrapText="1"/>
    </xf>
    <xf numFmtId="164" fontId="51" fillId="35" borderId="13" xfId="0" applyNumberFormat="1" applyFont="1" applyFill="1" applyBorder="1" applyAlignment="1">
      <alignment horizontal="center" vertical="center"/>
    </xf>
    <xf numFmtId="164" fontId="51" fillId="35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50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1.00390625" style="0" customWidth="1"/>
    <col min="2" max="2" width="11.8515625" style="0" bestFit="1" customWidth="1"/>
    <col min="3" max="3" width="12.7109375" style="0" bestFit="1" customWidth="1"/>
    <col min="4" max="4" width="12.7109375" style="0" customWidth="1"/>
    <col min="5" max="5" width="12.28125" style="38" hidden="1" customWidth="1"/>
    <col min="6" max="6" width="12.7109375" style="38" hidden="1" customWidth="1"/>
    <col min="7" max="7" width="12.7109375" style="0" customWidth="1"/>
    <col min="8" max="8" width="13.140625" style="0" customWidth="1"/>
    <col min="9" max="9" width="12.7109375" style="0" customWidth="1"/>
    <col min="10" max="10" width="13.421875" style="0" customWidth="1"/>
    <col min="11" max="12" width="6.7109375" style="0" hidden="1" customWidth="1"/>
  </cols>
  <sheetData>
    <row r="1" spans="1:12" ht="15.75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30"/>
      <c r="K1" s="15">
        <v>2012</v>
      </c>
      <c r="L1" s="15">
        <v>2013</v>
      </c>
    </row>
    <row r="2" spans="1:12" ht="78" customHeight="1">
      <c r="A2" s="1" t="s">
        <v>0</v>
      </c>
      <c r="B2" s="12" t="s">
        <v>1</v>
      </c>
      <c r="C2" s="12" t="s">
        <v>7</v>
      </c>
      <c r="D2" s="16" t="s">
        <v>6</v>
      </c>
      <c r="E2" s="31" t="s">
        <v>2</v>
      </c>
      <c r="F2" s="32" t="s">
        <v>3</v>
      </c>
      <c r="G2" s="16" t="s">
        <v>8</v>
      </c>
      <c r="H2" s="16" t="s">
        <v>9</v>
      </c>
      <c r="I2" s="44" t="s">
        <v>11</v>
      </c>
      <c r="J2" s="44" t="s">
        <v>12</v>
      </c>
      <c r="K2" s="14"/>
      <c r="L2" s="14"/>
    </row>
    <row r="3" spans="1:12" ht="24.75" customHeight="1">
      <c r="A3" s="8">
        <v>89</v>
      </c>
      <c r="B3" s="22">
        <v>809.33</v>
      </c>
      <c r="C3" s="9">
        <v>809.3304</v>
      </c>
      <c r="D3" s="18">
        <f aca="true" t="shared" si="0" ref="D3:D24">INT(C3*$K3)</f>
        <v>52</v>
      </c>
      <c r="E3" s="33">
        <f>C3+C3/12</f>
        <v>876.7746000000001</v>
      </c>
      <c r="F3" s="34">
        <f aca="true" t="shared" si="1" ref="F3:F24">E3-E3*0.125-INT(E3*L3)</f>
        <v>693.1777750000001</v>
      </c>
      <c r="G3" s="18">
        <f aca="true" t="shared" si="2" ref="G3:G24">INT(C3*L3)+INT(C3/12*L3)</f>
        <v>73</v>
      </c>
      <c r="H3" s="18">
        <f aca="true" t="shared" si="3" ref="H3:H24">INT((C3-C3*0.125-C3*L3-485)*0.035)+INT((C3/12-C3/12*0.125-C3/12*L3-485/12)*0.035)</f>
        <v>5</v>
      </c>
      <c r="I3" s="45">
        <f>((G3+H3)-D3)*12</f>
        <v>312</v>
      </c>
      <c r="J3" s="42">
        <f>(G3+H3)/D3-1</f>
        <v>0.5</v>
      </c>
      <c r="K3" s="21">
        <v>0.065</v>
      </c>
      <c r="L3" s="21">
        <v>0.085</v>
      </c>
    </row>
    <row r="4" spans="1:12" ht="24.75" customHeight="1">
      <c r="A4" s="4">
        <v>99</v>
      </c>
      <c r="B4" s="23">
        <v>900.27</v>
      </c>
      <c r="C4" s="5">
        <v>900.2664</v>
      </c>
      <c r="D4" s="19">
        <f t="shared" si="0"/>
        <v>67</v>
      </c>
      <c r="E4" s="33">
        <f aca="true" t="shared" si="4" ref="E4:E24">C4+C4/12</f>
        <v>975.2886</v>
      </c>
      <c r="F4" s="34">
        <f t="shared" si="1"/>
        <v>746.377525</v>
      </c>
      <c r="G4" s="19">
        <f t="shared" si="2"/>
        <v>107</v>
      </c>
      <c r="H4" s="19">
        <f t="shared" si="3"/>
        <v>7</v>
      </c>
      <c r="I4" s="45">
        <f aca="true" t="shared" si="5" ref="I4:I24">((G4+H4)-D4)*12</f>
        <v>564</v>
      </c>
      <c r="J4" s="42">
        <f aca="true" t="shared" si="6" ref="J4:J24">(G4+H4)/D4-1</f>
        <v>0.7014925373134329</v>
      </c>
      <c r="K4" s="21">
        <v>0.075</v>
      </c>
      <c r="L4" s="21">
        <v>0.11</v>
      </c>
    </row>
    <row r="5" spans="1:12" ht="24.75" customHeight="1">
      <c r="A5" s="8">
        <v>112</v>
      </c>
      <c r="B5" s="22">
        <v>1018.48</v>
      </c>
      <c r="C5" s="9">
        <v>1018.4832000000001</v>
      </c>
      <c r="D5" s="18">
        <f t="shared" si="0"/>
        <v>91</v>
      </c>
      <c r="E5" s="33">
        <f t="shared" si="4"/>
        <v>1103.3568</v>
      </c>
      <c r="F5" s="34">
        <f t="shared" si="1"/>
        <v>828.4372000000001</v>
      </c>
      <c r="G5" s="18">
        <f t="shared" si="2"/>
        <v>137</v>
      </c>
      <c r="H5" s="18">
        <f t="shared" si="3"/>
        <v>9</v>
      </c>
      <c r="I5" s="45">
        <f t="shared" si="5"/>
        <v>660</v>
      </c>
      <c r="J5" s="42">
        <f t="shared" si="6"/>
        <v>0.6043956043956045</v>
      </c>
      <c r="K5" s="21">
        <v>0.09</v>
      </c>
      <c r="L5" s="21">
        <v>0.125</v>
      </c>
    </row>
    <row r="6" spans="1:12" ht="24.75" customHeight="1">
      <c r="A6" s="4">
        <v>116</v>
      </c>
      <c r="B6" s="23">
        <v>1054.86</v>
      </c>
      <c r="C6" s="5">
        <v>1054.8576</v>
      </c>
      <c r="D6" s="19">
        <f t="shared" si="0"/>
        <v>94</v>
      </c>
      <c r="E6" s="33">
        <f t="shared" si="4"/>
        <v>1142.7624</v>
      </c>
      <c r="F6" s="34">
        <f t="shared" si="1"/>
        <v>857.9171000000001</v>
      </c>
      <c r="G6" s="19">
        <f t="shared" si="2"/>
        <v>141</v>
      </c>
      <c r="H6" s="19">
        <f t="shared" si="3"/>
        <v>10</v>
      </c>
      <c r="I6" s="45">
        <f t="shared" si="5"/>
        <v>684</v>
      </c>
      <c r="J6" s="42">
        <f t="shared" si="6"/>
        <v>0.6063829787234043</v>
      </c>
      <c r="K6" s="21">
        <v>0.09</v>
      </c>
      <c r="L6" s="21">
        <v>0.125</v>
      </c>
    </row>
    <row r="7" spans="1:12" ht="24.75" customHeight="1">
      <c r="A7" s="8">
        <v>125</v>
      </c>
      <c r="B7" s="22">
        <v>1136.7</v>
      </c>
      <c r="C7" s="9">
        <v>1136.7</v>
      </c>
      <c r="D7" s="18">
        <f t="shared" si="0"/>
        <v>113</v>
      </c>
      <c r="E7" s="33">
        <f t="shared" si="4"/>
        <v>1231.425</v>
      </c>
      <c r="F7" s="34">
        <f t="shared" si="1"/>
        <v>899.496875</v>
      </c>
      <c r="G7" s="18">
        <f t="shared" si="2"/>
        <v>177</v>
      </c>
      <c r="H7" s="18">
        <f t="shared" si="3"/>
        <v>13</v>
      </c>
      <c r="I7" s="45">
        <f t="shared" si="5"/>
        <v>924</v>
      </c>
      <c r="J7" s="42">
        <f t="shared" si="6"/>
        <v>0.6814159292035398</v>
      </c>
      <c r="K7" s="21">
        <v>0.1</v>
      </c>
      <c r="L7" s="21">
        <v>0.145</v>
      </c>
    </row>
    <row r="8" spans="1:12" ht="24.75" customHeight="1">
      <c r="A8" s="4">
        <v>126</v>
      </c>
      <c r="B8" s="23">
        <v>1145.79</v>
      </c>
      <c r="C8" s="5">
        <v>1145.7936</v>
      </c>
      <c r="D8" s="19">
        <f t="shared" si="0"/>
        <v>114</v>
      </c>
      <c r="E8" s="33">
        <f t="shared" si="4"/>
        <v>1241.2764</v>
      </c>
      <c r="F8" s="34">
        <f t="shared" si="1"/>
        <v>907.1168499999999</v>
      </c>
      <c r="G8" s="19">
        <f t="shared" si="2"/>
        <v>179</v>
      </c>
      <c r="H8" s="19">
        <f t="shared" si="3"/>
        <v>13</v>
      </c>
      <c r="I8" s="45">
        <f t="shared" si="5"/>
        <v>936</v>
      </c>
      <c r="J8" s="42">
        <f t="shared" si="6"/>
        <v>0.6842105263157894</v>
      </c>
      <c r="K8" s="21">
        <v>0.1</v>
      </c>
      <c r="L8" s="21">
        <v>0.145</v>
      </c>
    </row>
    <row r="9" spans="1:12" ht="24.75" customHeight="1">
      <c r="A9" s="8">
        <v>131</v>
      </c>
      <c r="B9" s="22">
        <v>1191.26</v>
      </c>
      <c r="C9" s="9">
        <v>1191.2616</v>
      </c>
      <c r="D9" s="18">
        <f t="shared" si="0"/>
        <v>131</v>
      </c>
      <c r="E9" s="33">
        <f t="shared" si="4"/>
        <v>1290.5334</v>
      </c>
      <c r="F9" s="34">
        <f t="shared" si="1"/>
        <v>942.216725</v>
      </c>
      <c r="G9" s="18">
        <f t="shared" si="2"/>
        <v>186</v>
      </c>
      <c r="H9" s="18">
        <f t="shared" si="3"/>
        <v>14</v>
      </c>
      <c r="I9" s="45">
        <f t="shared" si="5"/>
        <v>828</v>
      </c>
      <c r="J9" s="42">
        <f t="shared" si="6"/>
        <v>0.5267175572519085</v>
      </c>
      <c r="K9" s="21">
        <v>0.11</v>
      </c>
      <c r="L9" s="21">
        <v>0.145</v>
      </c>
    </row>
    <row r="10" spans="1:12" ht="24.75" customHeight="1">
      <c r="A10" s="4">
        <v>136</v>
      </c>
      <c r="B10" s="23">
        <v>1236.73</v>
      </c>
      <c r="C10" s="5">
        <v>1236.7296000000001</v>
      </c>
      <c r="D10" s="19">
        <f t="shared" si="0"/>
        <v>136</v>
      </c>
      <c r="E10" s="33">
        <f t="shared" si="4"/>
        <v>1339.7904</v>
      </c>
      <c r="F10" s="34">
        <f t="shared" si="1"/>
        <v>965.3166000000001</v>
      </c>
      <c r="G10" s="19">
        <f t="shared" si="2"/>
        <v>206</v>
      </c>
      <c r="H10" s="19">
        <f t="shared" si="3"/>
        <v>15</v>
      </c>
      <c r="I10" s="45">
        <f t="shared" si="5"/>
        <v>1020</v>
      </c>
      <c r="J10" s="42">
        <f t="shared" si="6"/>
        <v>0.625</v>
      </c>
      <c r="K10" s="21">
        <v>0.11</v>
      </c>
      <c r="L10" s="21">
        <v>0.155</v>
      </c>
    </row>
    <row r="11" spans="1:12" ht="24.75" customHeight="1">
      <c r="A11" s="8">
        <v>141</v>
      </c>
      <c r="B11" s="22">
        <v>1282.2</v>
      </c>
      <c r="C11" s="9">
        <v>1282.1976</v>
      </c>
      <c r="D11" s="18">
        <f t="shared" si="0"/>
        <v>141</v>
      </c>
      <c r="E11" s="33">
        <f t="shared" si="4"/>
        <v>1389.0474</v>
      </c>
      <c r="F11" s="34">
        <f t="shared" si="1"/>
        <v>1000.416475</v>
      </c>
      <c r="G11" s="18">
        <f t="shared" si="2"/>
        <v>214</v>
      </c>
      <c r="H11" s="18">
        <f t="shared" si="3"/>
        <v>16</v>
      </c>
      <c r="I11" s="45">
        <f t="shared" si="5"/>
        <v>1068</v>
      </c>
      <c r="J11" s="42">
        <f t="shared" si="6"/>
        <v>0.6312056737588652</v>
      </c>
      <c r="K11" s="21">
        <v>0.11</v>
      </c>
      <c r="L11" s="21">
        <v>0.155</v>
      </c>
    </row>
    <row r="12" spans="1:12" ht="24.75" customHeight="1">
      <c r="A12" s="4">
        <v>151</v>
      </c>
      <c r="B12" s="23">
        <v>1373.13</v>
      </c>
      <c r="C12" s="5">
        <v>1373.1336000000001</v>
      </c>
      <c r="D12" s="19">
        <f t="shared" si="0"/>
        <v>164</v>
      </c>
      <c r="E12" s="33">
        <f t="shared" si="4"/>
        <v>1487.5614</v>
      </c>
      <c r="F12" s="34">
        <f t="shared" si="1"/>
        <v>1056.616225</v>
      </c>
      <c r="G12" s="19">
        <f t="shared" si="2"/>
        <v>244</v>
      </c>
      <c r="H12" s="19">
        <f t="shared" si="3"/>
        <v>18</v>
      </c>
      <c r="I12" s="45">
        <f t="shared" si="5"/>
        <v>1176</v>
      </c>
      <c r="J12" s="42">
        <f t="shared" si="6"/>
        <v>0.5975609756097562</v>
      </c>
      <c r="K12" s="21">
        <v>0.12</v>
      </c>
      <c r="L12" s="21">
        <v>0.165</v>
      </c>
    </row>
    <row r="13" spans="1:12" ht="24.75" customHeight="1">
      <c r="A13" s="8">
        <v>156</v>
      </c>
      <c r="B13" s="22">
        <v>1418.6</v>
      </c>
      <c r="C13" s="9">
        <v>1418.6016</v>
      </c>
      <c r="D13" s="18">
        <f t="shared" si="0"/>
        <v>184</v>
      </c>
      <c r="E13" s="33">
        <f t="shared" si="4"/>
        <v>1536.8183999999999</v>
      </c>
      <c r="F13" s="34">
        <f t="shared" si="1"/>
        <v>1076.7160999999999</v>
      </c>
      <c r="G13" s="18">
        <f t="shared" si="2"/>
        <v>268</v>
      </c>
      <c r="H13" s="18">
        <f t="shared" si="3"/>
        <v>18</v>
      </c>
      <c r="I13" s="45">
        <f t="shared" si="5"/>
        <v>1224</v>
      </c>
      <c r="J13" s="42">
        <f t="shared" si="6"/>
        <v>0.5543478260869565</v>
      </c>
      <c r="K13" s="21">
        <v>0.13</v>
      </c>
      <c r="L13" s="21">
        <v>0.175</v>
      </c>
    </row>
    <row r="14" spans="1:12" ht="24.75" customHeight="1">
      <c r="A14" s="4">
        <v>167</v>
      </c>
      <c r="B14" s="23">
        <v>1518.63</v>
      </c>
      <c r="C14" s="5">
        <v>1500</v>
      </c>
      <c r="D14" s="19">
        <f t="shared" si="0"/>
        <v>195</v>
      </c>
      <c r="E14" s="33">
        <f t="shared" si="4"/>
        <v>1625</v>
      </c>
      <c r="F14" s="34">
        <f t="shared" si="1"/>
        <v>1137.875</v>
      </c>
      <c r="G14" s="19">
        <f t="shared" si="2"/>
        <v>283</v>
      </c>
      <c r="H14" s="19">
        <f t="shared" si="3"/>
        <v>20</v>
      </c>
      <c r="I14" s="45">
        <f t="shared" si="5"/>
        <v>1296</v>
      </c>
      <c r="J14" s="42">
        <f t="shared" si="6"/>
        <v>0.5538461538461539</v>
      </c>
      <c r="K14" s="21">
        <v>0.13</v>
      </c>
      <c r="L14" s="21">
        <v>0.175</v>
      </c>
    </row>
    <row r="15" spans="1:12" ht="24.75" customHeight="1">
      <c r="A15" s="8">
        <v>188</v>
      </c>
      <c r="B15" s="22">
        <v>1709.6</v>
      </c>
      <c r="C15" s="9">
        <v>1649.760912</v>
      </c>
      <c r="D15" s="18">
        <f t="shared" si="0"/>
        <v>247</v>
      </c>
      <c r="E15" s="33">
        <f t="shared" si="4"/>
        <v>1787.240988</v>
      </c>
      <c r="F15" s="34">
        <f t="shared" si="1"/>
        <v>1233.8358645</v>
      </c>
      <c r="G15" s="18">
        <f t="shared" si="2"/>
        <v>330</v>
      </c>
      <c r="H15" s="18">
        <f t="shared" si="3"/>
        <v>23</v>
      </c>
      <c r="I15" s="45">
        <f t="shared" si="5"/>
        <v>1272</v>
      </c>
      <c r="J15" s="42">
        <f t="shared" si="6"/>
        <v>0.42914979757085026</v>
      </c>
      <c r="K15" s="21">
        <v>0.15</v>
      </c>
      <c r="L15" s="21">
        <v>0.185</v>
      </c>
    </row>
    <row r="16" spans="1:12" ht="24.75" customHeight="1">
      <c r="A16" s="4">
        <v>205</v>
      </c>
      <c r="B16" s="23">
        <v>1864.19</v>
      </c>
      <c r="C16" s="5">
        <v>1798.9414199999999</v>
      </c>
      <c r="D16" s="19">
        <f t="shared" si="0"/>
        <v>296</v>
      </c>
      <c r="E16" s="33">
        <f t="shared" si="4"/>
        <v>1948.853205</v>
      </c>
      <c r="F16" s="34">
        <f t="shared" si="1"/>
        <v>1316.246554375</v>
      </c>
      <c r="G16" s="19">
        <f t="shared" si="2"/>
        <v>388</v>
      </c>
      <c r="H16" s="19">
        <f t="shared" si="3"/>
        <v>27</v>
      </c>
      <c r="I16" s="45">
        <f t="shared" si="5"/>
        <v>1428</v>
      </c>
      <c r="J16" s="42">
        <f t="shared" si="6"/>
        <v>0.402027027027027</v>
      </c>
      <c r="K16" s="21">
        <v>0.165</v>
      </c>
      <c r="L16" s="21">
        <v>0.2</v>
      </c>
    </row>
    <row r="17" spans="1:12" ht="24.75" customHeight="1">
      <c r="A17" s="8">
        <v>218</v>
      </c>
      <c r="B17" s="22">
        <v>1982.4</v>
      </c>
      <c r="C17" s="9">
        <v>1913.020632</v>
      </c>
      <c r="D17" s="18">
        <f t="shared" si="0"/>
        <v>315</v>
      </c>
      <c r="E17" s="33">
        <f t="shared" si="4"/>
        <v>2072.439018</v>
      </c>
      <c r="F17" s="34">
        <f t="shared" si="1"/>
        <v>1368.38414075</v>
      </c>
      <c r="G17" s="18">
        <f t="shared" si="2"/>
        <v>445</v>
      </c>
      <c r="H17" s="18">
        <f t="shared" si="3"/>
        <v>29</v>
      </c>
      <c r="I17" s="45">
        <f t="shared" si="5"/>
        <v>1908</v>
      </c>
      <c r="J17" s="42">
        <f t="shared" si="6"/>
        <v>0.5047619047619047</v>
      </c>
      <c r="K17" s="21">
        <v>0.165</v>
      </c>
      <c r="L17" s="21">
        <v>0.215</v>
      </c>
    </row>
    <row r="18" spans="1:12" ht="24.75" customHeight="1">
      <c r="A18" s="4">
        <v>223</v>
      </c>
      <c r="B18" s="23">
        <v>2027.87</v>
      </c>
      <c r="C18" s="5">
        <v>1953.413152</v>
      </c>
      <c r="D18" s="19">
        <f t="shared" si="0"/>
        <v>322</v>
      </c>
      <c r="E18" s="33">
        <f t="shared" si="4"/>
        <v>2116.1975813333333</v>
      </c>
      <c r="F18" s="34">
        <f t="shared" si="1"/>
        <v>1397.6728836666666</v>
      </c>
      <c r="G18" s="19">
        <f t="shared" si="2"/>
        <v>453</v>
      </c>
      <c r="H18" s="19">
        <f t="shared" si="3"/>
        <v>30</v>
      </c>
      <c r="I18" s="45">
        <f t="shared" si="5"/>
        <v>1932</v>
      </c>
      <c r="J18" s="42">
        <f t="shared" si="6"/>
        <v>0.5</v>
      </c>
      <c r="K18" s="21">
        <v>0.165</v>
      </c>
      <c r="L18" s="21">
        <v>0.215</v>
      </c>
    </row>
    <row r="19" spans="1:12" ht="24.75" customHeight="1">
      <c r="A19" s="8">
        <v>235</v>
      </c>
      <c r="B19" s="22">
        <v>2137</v>
      </c>
      <c r="C19" s="9">
        <v>2045.07664</v>
      </c>
      <c r="D19" s="18">
        <f t="shared" si="0"/>
        <v>368</v>
      </c>
      <c r="E19" s="33">
        <f t="shared" si="4"/>
        <v>2215.499693333333</v>
      </c>
      <c r="F19" s="34">
        <f t="shared" si="1"/>
        <v>1440.5622316666665</v>
      </c>
      <c r="G19" s="18">
        <f t="shared" si="2"/>
        <v>498</v>
      </c>
      <c r="H19" s="18">
        <f t="shared" si="3"/>
        <v>31</v>
      </c>
      <c r="I19" s="45">
        <f t="shared" si="5"/>
        <v>1932</v>
      </c>
      <c r="J19" s="42">
        <f t="shared" si="6"/>
        <v>0.4375</v>
      </c>
      <c r="K19" s="21">
        <v>0.18</v>
      </c>
      <c r="L19" s="21">
        <v>0.225</v>
      </c>
    </row>
    <row r="20" spans="1:12" ht="24.75" customHeight="1">
      <c r="A20" s="2">
        <v>245</v>
      </c>
      <c r="B20" s="23">
        <v>2227.93</v>
      </c>
      <c r="C20" s="6">
        <v>2121.4611999999997</v>
      </c>
      <c r="D20" s="19">
        <f t="shared" si="0"/>
        <v>381</v>
      </c>
      <c r="E20" s="35">
        <f t="shared" si="4"/>
        <v>2298.249633333333</v>
      </c>
      <c r="F20" s="34">
        <f t="shared" si="1"/>
        <v>1470.9684291666663</v>
      </c>
      <c r="G20" s="19">
        <f t="shared" si="2"/>
        <v>539</v>
      </c>
      <c r="H20" s="19">
        <f t="shared" si="3"/>
        <v>32</v>
      </c>
      <c r="I20" s="45">
        <f t="shared" si="5"/>
        <v>2280</v>
      </c>
      <c r="J20" s="42">
        <f t="shared" si="6"/>
        <v>0.4986876640419948</v>
      </c>
      <c r="K20" s="21">
        <v>0.18</v>
      </c>
      <c r="L20" s="21">
        <v>0.235</v>
      </c>
    </row>
    <row r="21" spans="1:12" ht="24.75" customHeight="1">
      <c r="A21" s="10">
        <v>272</v>
      </c>
      <c r="B21" s="22">
        <v>2473.46</v>
      </c>
      <c r="C21" s="11">
        <v>2327.7064</v>
      </c>
      <c r="D21" s="18">
        <f t="shared" si="0"/>
        <v>465</v>
      </c>
      <c r="E21" s="35">
        <f t="shared" si="4"/>
        <v>2521.6819333333333</v>
      </c>
      <c r="F21" s="34">
        <f t="shared" si="1"/>
        <v>1589.4716916666666</v>
      </c>
      <c r="G21" s="18">
        <f t="shared" si="2"/>
        <v>617</v>
      </c>
      <c r="H21" s="18">
        <f t="shared" si="3"/>
        <v>36</v>
      </c>
      <c r="I21" s="45">
        <f t="shared" si="5"/>
        <v>2256</v>
      </c>
      <c r="J21" s="42">
        <f t="shared" si="6"/>
        <v>0.4043010752688172</v>
      </c>
      <c r="K21" s="21">
        <v>0.2</v>
      </c>
      <c r="L21" s="21">
        <v>0.245</v>
      </c>
    </row>
    <row r="22" spans="1:12" ht="24.75" customHeight="1">
      <c r="A22" s="2">
        <v>299</v>
      </c>
      <c r="B22" s="23">
        <v>2718.99</v>
      </c>
      <c r="C22" s="6">
        <v>2533.9516</v>
      </c>
      <c r="D22" s="19">
        <f t="shared" si="0"/>
        <v>532</v>
      </c>
      <c r="E22" s="35">
        <f t="shared" si="4"/>
        <v>2745.1142333333332</v>
      </c>
      <c r="F22" s="34">
        <f t="shared" si="1"/>
        <v>1674.9749541666665</v>
      </c>
      <c r="G22" s="19">
        <f t="shared" si="2"/>
        <v>726</v>
      </c>
      <c r="H22" s="19">
        <f t="shared" si="3"/>
        <v>40</v>
      </c>
      <c r="I22" s="45">
        <f t="shared" si="5"/>
        <v>2808</v>
      </c>
      <c r="J22" s="42">
        <f t="shared" si="6"/>
        <v>0.4398496240601504</v>
      </c>
      <c r="K22" s="21">
        <v>0.21</v>
      </c>
      <c r="L22" s="21">
        <v>0.265</v>
      </c>
    </row>
    <row r="23" spans="1:12" ht="24.75" customHeight="1">
      <c r="A23" s="10">
        <v>340</v>
      </c>
      <c r="B23" s="22">
        <v>3091.82</v>
      </c>
      <c r="C23" s="11">
        <v>2847.1288</v>
      </c>
      <c r="D23" s="18">
        <f t="shared" si="0"/>
        <v>654</v>
      </c>
      <c r="E23" s="35">
        <f t="shared" si="4"/>
        <v>3084.3895333333335</v>
      </c>
      <c r="F23" s="34">
        <f t="shared" si="1"/>
        <v>1850.8408416666666</v>
      </c>
      <c r="G23" s="18">
        <f t="shared" si="2"/>
        <v>847</v>
      </c>
      <c r="H23" s="18">
        <f t="shared" si="3"/>
        <v>45</v>
      </c>
      <c r="I23" s="45">
        <f t="shared" si="5"/>
        <v>2856</v>
      </c>
      <c r="J23" s="42">
        <f t="shared" si="6"/>
        <v>0.3639143730886849</v>
      </c>
      <c r="K23" s="21">
        <v>0.23</v>
      </c>
      <c r="L23" s="21">
        <v>0.275</v>
      </c>
    </row>
    <row r="24" spans="1:12" ht="24.75" customHeight="1">
      <c r="A24" s="3">
        <v>370</v>
      </c>
      <c r="B24" s="24">
        <v>3364.63</v>
      </c>
      <c r="C24" s="7">
        <v>3076.2892</v>
      </c>
      <c r="D24" s="20">
        <f t="shared" si="0"/>
        <v>738</v>
      </c>
      <c r="E24" s="36">
        <f t="shared" si="4"/>
        <v>3332.6466333333337</v>
      </c>
      <c r="F24" s="37">
        <f t="shared" si="1"/>
        <v>1967.065804166667</v>
      </c>
      <c r="G24" s="20">
        <f t="shared" si="2"/>
        <v>949</v>
      </c>
      <c r="H24" s="20">
        <f t="shared" si="3"/>
        <v>49</v>
      </c>
      <c r="I24" s="46">
        <f t="shared" si="5"/>
        <v>3120</v>
      </c>
      <c r="J24" s="43">
        <f t="shared" si="6"/>
        <v>0.35230352303523027</v>
      </c>
      <c r="K24" s="21">
        <v>0.24</v>
      </c>
      <c r="L24" s="21">
        <v>0.285</v>
      </c>
    </row>
    <row r="25" spans="1:10" ht="15">
      <c r="A25" s="49"/>
      <c r="B25" s="49"/>
      <c r="C25" s="49"/>
      <c r="D25" s="49"/>
      <c r="E25" s="49"/>
      <c r="F25" s="49"/>
      <c r="G25" s="49"/>
      <c r="H25" s="49"/>
      <c r="I25" s="49"/>
      <c r="J25" s="39"/>
    </row>
    <row r="26" spans="1:10" ht="15.75" customHeight="1">
      <c r="A26" s="47"/>
      <c r="B26" s="47"/>
      <c r="C26" s="47"/>
      <c r="D26" s="47"/>
      <c r="E26" s="47"/>
      <c r="F26" s="47"/>
      <c r="G26" s="47"/>
      <c r="H26" s="47"/>
      <c r="I26" s="47"/>
      <c r="J26" s="29"/>
    </row>
    <row r="27" spans="3:10" ht="15.75" customHeight="1">
      <c r="C27" s="47"/>
      <c r="D27" s="47"/>
      <c r="E27" s="47"/>
      <c r="F27" s="47"/>
      <c r="G27" s="29"/>
      <c r="H27" s="26"/>
      <c r="I27" s="25"/>
      <c r="J27" s="29"/>
    </row>
  </sheetData>
  <sheetProtection password="94D1" sheet="1"/>
  <mergeCells count="4">
    <mergeCell ref="C27:F27"/>
    <mergeCell ref="A1:I1"/>
    <mergeCell ref="A26:I26"/>
    <mergeCell ref="A25:I25"/>
  </mergeCells>
  <printOptions horizontalCentered="1"/>
  <pageMargins left="0.7874015748031497" right="0.7874015748031497" top="1.535433070866142" bottom="0.35433070866141736" header="0.7480314960629921" footer="0.31496062992125984"/>
  <pageSetup fitToHeight="1" fitToWidth="1" horizontalDpi="300" verticalDpi="300" orientation="portrait" paperSize="9" scale="84" r:id="rId1"/>
  <headerFooter>
    <oddHeader>&amp;C&amp;"-,Negrito"&amp;20&amp;K03+000Evolução do IRS no salário dos professores em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1.00390625" style="0" customWidth="1"/>
    <col min="2" max="2" width="11.8515625" style="0" bestFit="1" customWidth="1"/>
    <col min="3" max="3" width="12.7109375" style="0" bestFit="1" customWidth="1"/>
    <col min="4" max="4" width="12.7109375" style="0" customWidth="1"/>
    <col min="5" max="5" width="12.28125" style="38" hidden="1" customWidth="1"/>
    <col min="6" max="6" width="12.7109375" style="38" hidden="1" customWidth="1"/>
    <col min="7" max="7" width="12.7109375" style="0" customWidth="1"/>
    <col min="8" max="8" width="13.00390625" style="0" customWidth="1"/>
    <col min="9" max="9" width="12.7109375" style="0" customWidth="1"/>
    <col min="10" max="10" width="13.57421875" style="0" customWidth="1"/>
    <col min="11" max="11" width="6.7109375" style="0" hidden="1" customWidth="1"/>
    <col min="12" max="12" width="7.140625" style="0" hidden="1" customWidth="1"/>
  </cols>
  <sheetData>
    <row r="1" spans="1:12" ht="15.75">
      <c r="A1" s="48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15">
        <v>2012</v>
      </c>
      <c r="L1" s="15">
        <v>2013</v>
      </c>
    </row>
    <row r="2" spans="1:12" ht="78" customHeight="1">
      <c r="A2" s="1" t="s">
        <v>0</v>
      </c>
      <c r="B2" s="12" t="s">
        <v>1</v>
      </c>
      <c r="C2" s="12" t="s">
        <v>10</v>
      </c>
      <c r="D2" s="16" t="s">
        <v>6</v>
      </c>
      <c r="E2" s="31" t="s">
        <v>2</v>
      </c>
      <c r="F2" s="32" t="s">
        <v>3</v>
      </c>
      <c r="G2" s="16" t="s">
        <v>8</v>
      </c>
      <c r="H2" s="16" t="s">
        <v>9</v>
      </c>
      <c r="I2" s="44" t="s">
        <v>11</v>
      </c>
      <c r="J2" s="44" t="s">
        <v>12</v>
      </c>
      <c r="K2" s="14"/>
      <c r="L2" s="14"/>
    </row>
    <row r="3" spans="1:14" ht="24.75" customHeight="1">
      <c r="A3" s="8">
        <v>89</v>
      </c>
      <c r="B3" s="22">
        <v>809.33</v>
      </c>
      <c r="C3" s="9">
        <v>809.3304</v>
      </c>
      <c r="D3" s="18">
        <f>INT(C3*$K3)</f>
        <v>44</v>
      </c>
      <c r="E3" s="33">
        <f>C3+C3/12</f>
        <v>876.7746000000001</v>
      </c>
      <c r="F3" s="34">
        <f aca="true" t="shared" si="0" ref="F3:F24">E3-E3*0.125-INT(E3*L3)</f>
        <v>702.1777750000001</v>
      </c>
      <c r="G3" s="18">
        <f>INT(C3*L3)+INT(C3/12*L3)</f>
        <v>65</v>
      </c>
      <c r="H3" s="18">
        <f>INT((C3-C3*0.125-C3*L3-485)*0.035)+INT((C3/12-C3/12*0.125-C3/12*L3-485/12)*0.035)</f>
        <v>5</v>
      </c>
      <c r="I3" s="45">
        <f>((G3+H3)-D3)*12</f>
        <v>312</v>
      </c>
      <c r="J3" s="42">
        <f>(G3+H3)/D3-1</f>
        <v>0.5909090909090908</v>
      </c>
      <c r="K3" s="21">
        <v>0.055</v>
      </c>
      <c r="L3" s="21">
        <v>0.075</v>
      </c>
      <c r="N3" s="28"/>
    </row>
    <row r="4" spans="1:14" ht="24.75" customHeight="1">
      <c r="A4" s="4">
        <v>99</v>
      </c>
      <c r="B4" s="23">
        <v>900.27</v>
      </c>
      <c r="C4" s="5">
        <v>900.2664</v>
      </c>
      <c r="D4" s="19">
        <f aca="true" t="shared" si="1" ref="D4:D24">INT(C4*$K4)</f>
        <v>58</v>
      </c>
      <c r="E4" s="33">
        <f aca="true" t="shared" si="2" ref="E4:E24">C4+C4/12</f>
        <v>975.2886</v>
      </c>
      <c r="F4" s="34">
        <f t="shared" si="0"/>
        <v>751.377525</v>
      </c>
      <c r="G4" s="19">
        <f aca="true" t="shared" si="3" ref="G4:G24">INT(C4*L4)+INT(C4/12*L4)</f>
        <v>101</v>
      </c>
      <c r="H4" s="19">
        <f aca="true" t="shared" si="4" ref="H4:H24">INT((C4-C4*0.125-C4*L4-485)*0.035)+INT((C4/12-C4/12*0.125-C4/12*L4-485/12)*0.035)</f>
        <v>7</v>
      </c>
      <c r="I4" s="45">
        <f aca="true" t="shared" si="5" ref="I4:I24">((G4+H4)-D4)*12</f>
        <v>600</v>
      </c>
      <c r="J4" s="42">
        <f aca="true" t="shared" si="6" ref="J4:J24">(G4+H4)/D4-1</f>
        <v>0.8620689655172413</v>
      </c>
      <c r="K4" s="21">
        <v>0.065</v>
      </c>
      <c r="L4" s="21">
        <v>0.105</v>
      </c>
      <c r="N4" s="28"/>
    </row>
    <row r="5" spans="1:14" ht="24.75" customHeight="1">
      <c r="A5" s="8">
        <v>112</v>
      </c>
      <c r="B5" s="22">
        <v>1018.48</v>
      </c>
      <c r="C5" s="9">
        <v>1018.4832000000001</v>
      </c>
      <c r="D5" s="18">
        <f t="shared" si="1"/>
        <v>81</v>
      </c>
      <c r="E5" s="33">
        <f t="shared" si="2"/>
        <v>1103.3568</v>
      </c>
      <c r="F5" s="34">
        <f t="shared" si="0"/>
        <v>838.4372000000001</v>
      </c>
      <c r="G5" s="18">
        <f t="shared" si="3"/>
        <v>126</v>
      </c>
      <c r="H5" s="18">
        <f t="shared" si="4"/>
        <v>10</v>
      </c>
      <c r="I5" s="45">
        <f t="shared" si="5"/>
        <v>660</v>
      </c>
      <c r="J5" s="42">
        <f t="shared" si="6"/>
        <v>0.6790123456790123</v>
      </c>
      <c r="K5" s="21">
        <v>0.08</v>
      </c>
      <c r="L5" s="21">
        <v>0.1154</v>
      </c>
      <c r="N5" s="28"/>
    </row>
    <row r="6" spans="1:14" ht="24.75" customHeight="1">
      <c r="A6" s="4">
        <v>116</v>
      </c>
      <c r="B6" s="23">
        <v>1054.86</v>
      </c>
      <c r="C6" s="5">
        <v>1054.8576</v>
      </c>
      <c r="D6" s="19">
        <f t="shared" si="1"/>
        <v>84</v>
      </c>
      <c r="E6" s="33">
        <f t="shared" si="2"/>
        <v>1142.7624</v>
      </c>
      <c r="F6" s="34">
        <f t="shared" si="0"/>
        <v>868.9171000000001</v>
      </c>
      <c r="G6" s="19">
        <f t="shared" si="3"/>
        <v>131</v>
      </c>
      <c r="H6" s="19">
        <f t="shared" si="4"/>
        <v>11</v>
      </c>
      <c r="I6" s="45">
        <f t="shared" si="5"/>
        <v>696</v>
      </c>
      <c r="J6" s="42">
        <f t="shared" si="6"/>
        <v>0.6904761904761905</v>
      </c>
      <c r="K6" s="21">
        <v>0.08</v>
      </c>
      <c r="L6" s="21">
        <v>0.115</v>
      </c>
      <c r="N6" s="28"/>
    </row>
    <row r="7" spans="1:14" ht="24.75" customHeight="1">
      <c r="A7" s="8">
        <v>125</v>
      </c>
      <c r="B7" s="22">
        <v>1136.7</v>
      </c>
      <c r="C7" s="9">
        <v>1136.7</v>
      </c>
      <c r="D7" s="18">
        <f t="shared" si="1"/>
        <v>102</v>
      </c>
      <c r="E7" s="33">
        <f t="shared" si="2"/>
        <v>1231.425</v>
      </c>
      <c r="F7" s="34">
        <f t="shared" si="0"/>
        <v>911.496875</v>
      </c>
      <c r="G7" s="18">
        <f t="shared" si="3"/>
        <v>165</v>
      </c>
      <c r="H7" s="18">
        <f t="shared" si="4"/>
        <v>13</v>
      </c>
      <c r="I7" s="45">
        <f t="shared" si="5"/>
        <v>912</v>
      </c>
      <c r="J7" s="42">
        <f t="shared" si="6"/>
        <v>0.7450980392156863</v>
      </c>
      <c r="K7" s="21">
        <v>0.09</v>
      </c>
      <c r="L7" s="21">
        <v>0.135</v>
      </c>
      <c r="N7" s="28"/>
    </row>
    <row r="8" spans="1:14" ht="24.75" customHeight="1">
      <c r="A8" s="4">
        <v>126</v>
      </c>
      <c r="B8" s="23">
        <v>1145.79</v>
      </c>
      <c r="C8" s="5">
        <v>1145.7936</v>
      </c>
      <c r="D8" s="19">
        <f t="shared" si="1"/>
        <v>103</v>
      </c>
      <c r="E8" s="33">
        <f t="shared" si="2"/>
        <v>1241.2764</v>
      </c>
      <c r="F8" s="34">
        <f t="shared" si="0"/>
        <v>919.1168499999999</v>
      </c>
      <c r="G8" s="19">
        <f t="shared" si="3"/>
        <v>166</v>
      </c>
      <c r="H8" s="19">
        <f t="shared" si="4"/>
        <v>13</v>
      </c>
      <c r="I8" s="45">
        <f t="shared" si="5"/>
        <v>912</v>
      </c>
      <c r="J8" s="42">
        <f t="shared" si="6"/>
        <v>0.7378640776699028</v>
      </c>
      <c r="K8" s="21">
        <v>0.09</v>
      </c>
      <c r="L8" s="21">
        <v>0.135</v>
      </c>
      <c r="N8" s="28"/>
    </row>
    <row r="9" spans="1:14" ht="24.75" customHeight="1">
      <c r="A9" s="8">
        <v>131</v>
      </c>
      <c r="B9" s="22">
        <v>1191.26</v>
      </c>
      <c r="C9" s="9">
        <v>1191.2616</v>
      </c>
      <c r="D9" s="18">
        <f t="shared" si="1"/>
        <v>119</v>
      </c>
      <c r="E9" s="33">
        <f t="shared" si="2"/>
        <v>1290.5334</v>
      </c>
      <c r="F9" s="34">
        <f t="shared" si="0"/>
        <v>955.216725</v>
      </c>
      <c r="G9" s="18">
        <f t="shared" si="3"/>
        <v>173</v>
      </c>
      <c r="H9" s="18">
        <f t="shared" si="4"/>
        <v>14</v>
      </c>
      <c r="I9" s="45">
        <f t="shared" si="5"/>
        <v>816</v>
      </c>
      <c r="J9" s="42">
        <f t="shared" si="6"/>
        <v>0.5714285714285714</v>
      </c>
      <c r="K9" s="21">
        <v>0.1</v>
      </c>
      <c r="L9" s="21">
        <v>0.135</v>
      </c>
      <c r="N9" s="28"/>
    </row>
    <row r="10" spans="1:14" ht="24.75" customHeight="1">
      <c r="A10" s="4">
        <v>136</v>
      </c>
      <c r="B10" s="23">
        <v>1236.73</v>
      </c>
      <c r="C10" s="5">
        <v>1236.7296000000001</v>
      </c>
      <c r="D10" s="19">
        <f t="shared" si="1"/>
        <v>123</v>
      </c>
      <c r="E10" s="33">
        <f t="shared" si="2"/>
        <v>1339.7904</v>
      </c>
      <c r="F10" s="34">
        <f t="shared" si="0"/>
        <v>978.3166000000001</v>
      </c>
      <c r="G10" s="19">
        <f t="shared" si="3"/>
        <v>193</v>
      </c>
      <c r="H10" s="19">
        <f t="shared" si="4"/>
        <v>15</v>
      </c>
      <c r="I10" s="45">
        <f t="shared" si="5"/>
        <v>1020</v>
      </c>
      <c r="J10" s="42">
        <f t="shared" si="6"/>
        <v>0.6910569105691058</v>
      </c>
      <c r="K10" s="21">
        <v>0.1</v>
      </c>
      <c r="L10" s="21">
        <v>0.145</v>
      </c>
      <c r="N10" s="28"/>
    </row>
    <row r="11" spans="1:14" ht="24.75" customHeight="1">
      <c r="A11" s="8">
        <v>141</v>
      </c>
      <c r="B11" s="22">
        <v>1282.2</v>
      </c>
      <c r="C11" s="9">
        <v>1282.1976</v>
      </c>
      <c r="D11" s="18">
        <f t="shared" si="1"/>
        <v>128</v>
      </c>
      <c r="E11" s="33">
        <f t="shared" si="2"/>
        <v>1389.0474</v>
      </c>
      <c r="F11" s="34">
        <f t="shared" si="0"/>
        <v>1014.416475</v>
      </c>
      <c r="G11" s="18">
        <f t="shared" si="3"/>
        <v>200</v>
      </c>
      <c r="H11" s="18">
        <f t="shared" si="4"/>
        <v>16</v>
      </c>
      <c r="I11" s="45">
        <f t="shared" si="5"/>
        <v>1056</v>
      </c>
      <c r="J11" s="42">
        <f t="shared" si="6"/>
        <v>0.6875</v>
      </c>
      <c r="K11" s="21">
        <v>0.1</v>
      </c>
      <c r="L11" s="21">
        <v>0.145</v>
      </c>
      <c r="N11" s="28"/>
    </row>
    <row r="12" spans="1:14" ht="24.75" customHeight="1">
      <c r="A12" s="4">
        <v>151</v>
      </c>
      <c r="B12" s="23">
        <v>1373.13</v>
      </c>
      <c r="C12" s="5">
        <v>1373.1336000000001</v>
      </c>
      <c r="D12" s="19">
        <f t="shared" si="1"/>
        <v>151</v>
      </c>
      <c r="E12" s="33">
        <f t="shared" si="2"/>
        <v>1487.5614</v>
      </c>
      <c r="F12" s="34">
        <f t="shared" si="0"/>
        <v>1056.616225</v>
      </c>
      <c r="G12" s="19">
        <f t="shared" si="3"/>
        <v>244</v>
      </c>
      <c r="H12" s="19">
        <f t="shared" si="4"/>
        <v>18</v>
      </c>
      <c r="I12" s="45">
        <f t="shared" si="5"/>
        <v>1332</v>
      </c>
      <c r="J12" s="42">
        <f t="shared" si="6"/>
        <v>0.7350993377483444</v>
      </c>
      <c r="K12" s="21">
        <v>0.11</v>
      </c>
      <c r="L12" s="21">
        <v>0.165</v>
      </c>
      <c r="N12" s="28"/>
    </row>
    <row r="13" spans="1:14" ht="24.75" customHeight="1">
      <c r="A13" s="8">
        <v>156</v>
      </c>
      <c r="B13" s="22">
        <v>1418.6</v>
      </c>
      <c r="C13" s="9">
        <v>1418.6016</v>
      </c>
      <c r="D13" s="18">
        <f t="shared" si="1"/>
        <v>184</v>
      </c>
      <c r="E13" s="33">
        <f t="shared" si="2"/>
        <v>1536.8183999999999</v>
      </c>
      <c r="F13" s="34">
        <f t="shared" si="0"/>
        <v>1076.7160999999999</v>
      </c>
      <c r="G13" s="18">
        <f t="shared" si="3"/>
        <v>268</v>
      </c>
      <c r="H13" s="18">
        <f t="shared" si="4"/>
        <v>18</v>
      </c>
      <c r="I13" s="45">
        <f t="shared" si="5"/>
        <v>1224</v>
      </c>
      <c r="J13" s="42">
        <f t="shared" si="6"/>
        <v>0.5543478260869565</v>
      </c>
      <c r="K13" s="21">
        <v>0.13</v>
      </c>
      <c r="L13" s="21">
        <v>0.175</v>
      </c>
      <c r="N13" s="28"/>
    </row>
    <row r="14" spans="1:14" ht="24.75" customHeight="1">
      <c r="A14" s="4">
        <v>167</v>
      </c>
      <c r="B14" s="23">
        <v>1518.63</v>
      </c>
      <c r="C14" s="5">
        <v>1500</v>
      </c>
      <c r="D14" s="19">
        <f t="shared" si="1"/>
        <v>195</v>
      </c>
      <c r="E14" s="33">
        <f t="shared" si="2"/>
        <v>1625</v>
      </c>
      <c r="F14" s="34">
        <f t="shared" si="0"/>
        <v>1121.875</v>
      </c>
      <c r="G14" s="19">
        <f t="shared" si="3"/>
        <v>300</v>
      </c>
      <c r="H14" s="19">
        <f t="shared" si="4"/>
        <v>20</v>
      </c>
      <c r="I14" s="45">
        <f t="shared" si="5"/>
        <v>1500</v>
      </c>
      <c r="J14" s="42">
        <f t="shared" si="6"/>
        <v>0.641025641025641</v>
      </c>
      <c r="K14" s="21">
        <v>0.13</v>
      </c>
      <c r="L14" s="21">
        <v>0.185</v>
      </c>
      <c r="N14" s="28"/>
    </row>
    <row r="15" spans="1:14" ht="24.75" customHeight="1">
      <c r="A15" s="8">
        <v>188</v>
      </c>
      <c r="B15" s="22">
        <v>1709.6</v>
      </c>
      <c r="C15" s="9">
        <v>1649.760912</v>
      </c>
      <c r="D15" s="18">
        <f t="shared" si="1"/>
        <v>247</v>
      </c>
      <c r="E15" s="33">
        <f t="shared" si="2"/>
        <v>1787.240988</v>
      </c>
      <c r="F15" s="34">
        <f t="shared" si="0"/>
        <v>1233.8358645</v>
      </c>
      <c r="G15" s="18">
        <f t="shared" si="3"/>
        <v>330</v>
      </c>
      <c r="H15" s="18">
        <f t="shared" si="4"/>
        <v>23</v>
      </c>
      <c r="I15" s="45">
        <f t="shared" si="5"/>
        <v>1272</v>
      </c>
      <c r="J15" s="42">
        <f t="shared" si="6"/>
        <v>0.42914979757085026</v>
      </c>
      <c r="K15" s="21">
        <v>0.15</v>
      </c>
      <c r="L15" s="21">
        <v>0.185</v>
      </c>
      <c r="N15" s="28"/>
    </row>
    <row r="16" spans="1:14" ht="24.75" customHeight="1">
      <c r="A16" s="4">
        <v>205</v>
      </c>
      <c r="B16" s="23">
        <v>1864.19</v>
      </c>
      <c r="C16" s="5">
        <v>1798.9414199999999</v>
      </c>
      <c r="D16" s="19">
        <f t="shared" si="1"/>
        <v>296</v>
      </c>
      <c r="E16" s="33">
        <f t="shared" si="2"/>
        <v>1948.853205</v>
      </c>
      <c r="F16" s="34">
        <f t="shared" si="0"/>
        <v>1316.246554375</v>
      </c>
      <c r="G16" s="19">
        <f t="shared" si="3"/>
        <v>388</v>
      </c>
      <c r="H16" s="19">
        <f t="shared" si="4"/>
        <v>27</v>
      </c>
      <c r="I16" s="45">
        <f t="shared" si="5"/>
        <v>1428</v>
      </c>
      <c r="J16" s="42">
        <f t="shared" si="6"/>
        <v>0.402027027027027</v>
      </c>
      <c r="K16" s="21">
        <v>0.165</v>
      </c>
      <c r="L16" s="21">
        <v>0.2</v>
      </c>
      <c r="N16" s="28"/>
    </row>
    <row r="17" spans="1:14" ht="24.75" customHeight="1">
      <c r="A17" s="8">
        <v>218</v>
      </c>
      <c r="B17" s="22">
        <v>1982.4</v>
      </c>
      <c r="C17" s="9">
        <v>1913.020632</v>
      </c>
      <c r="D17" s="18">
        <f t="shared" si="1"/>
        <v>315</v>
      </c>
      <c r="E17" s="33">
        <f t="shared" si="2"/>
        <v>2072.439018</v>
      </c>
      <c r="F17" s="34">
        <f t="shared" si="0"/>
        <v>1368.38414075</v>
      </c>
      <c r="G17" s="18">
        <f t="shared" si="3"/>
        <v>445</v>
      </c>
      <c r="H17" s="18">
        <f t="shared" si="4"/>
        <v>29</v>
      </c>
      <c r="I17" s="45">
        <f t="shared" si="5"/>
        <v>1908</v>
      </c>
      <c r="J17" s="42">
        <f t="shared" si="6"/>
        <v>0.5047619047619047</v>
      </c>
      <c r="K17" s="21">
        <v>0.165</v>
      </c>
      <c r="L17" s="21">
        <v>0.215</v>
      </c>
      <c r="N17" s="28"/>
    </row>
    <row r="18" spans="1:14" ht="24.75" customHeight="1">
      <c r="A18" s="4">
        <v>223</v>
      </c>
      <c r="B18" s="23">
        <v>2027.87</v>
      </c>
      <c r="C18" s="5">
        <v>1953.413152</v>
      </c>
      <c r="D18" s="19">
        <f t="shared" si="1"/>
        <v>322</v>
      </c>
      <c r="E18" s="33">
        <f t="shared" si="2"/>
        <v>2116.1975813333333</v>
      </c>
      <c r="F18" s="34">
        <f t="shared" si="0"/>
        <v>1397.6728836666666</v>
      </c>
      <c r="G18" s="19">
        <f t="shared" si="3"/>
        <v>453</v>
      </c>
      <c r="H18" s="19">
        <f t="shared" si="4"/>
        <v>30</v>
      </c>
      <c r="I18" s="45">
        <f t="shared" si="5"/>
        <v>1932</v>
      </c>
      <c r="J18" s="42">
        <f t="shared" si="6"/>
        <v>0.5</v>
      </c>
      <c r="K18" s="21">
        <v>0.165</v>
      </c>
      <c r="L18" s="21">
        <v>0.215</v>
      </c>
      <c r="N18" s="28"/>
    </row>
    <row r="19" spans="1:14" ht="24.75" customHeight="1">
      <c r="A19" s="8">
        <v>235</v>
      </c>
      <c r="B19" s="22">
        <v>2137</v>
      </c>
      <c r="C19" s="9">
        <v>2045.07664</v>
      </c>
      <c r="D19" s="18">
        <f t="shared" si="1"/>
        <v>368</v>
      </c>
      <c r="E19" s="33">
        <f t="shared" si="2"/>
        <v>2215.499693333333</v>
      </c>
      <c r="F19" s="34">
        <f t="shared" si="0"/>
        <v>1440.5622316666665</v>
      </c>
      <c r="G19" s="18">
        <f t="shared" si="3"/>
        <v>498</v>
      </c>
      <c r="H19" s="18">
        <f t="shared" si="4"/>
        <v>31</v>
      </c>
      <c r="I19" s="45">
        <f t="shared" si="5"/>
        <v>1932</v>
      </c>
      <c r="J19" s="42">
        <f t="shared" si="6"/>
        <v>0.4375</v>
      </c>
      <c r="K19" s="21">
        <v>0.18</v>
      </c>
      <c r="L19" s="21">
        <v>0.225</v>
      </c>
      <c r="N19" s="28"/>
    </row>
    <row r="20" spans="1:14" ht="24.75" customHeight="1">
      <c r="A20" s="2">
        <v>245</v>
      </c>
      <c r="B20" s="23">
        <v>2227.93</v>
      </c>
      <c r="C20" s="6">
        <v>2121.4611999999997</v>
      </c>
      <c r="D20" s="19">
        <f t="shared" si="1"/>
        <v>381</v>
      </c>
      <c r="E20" s="35">
        <f t="shared" si="2"/>
        <v>2298.249633333333</v>
      </c>
      <c r="F20" s="34">
        <f t="shared" si="0"/>
        <v>1470.9684291666663</v>
      </c>
      <c r="G20" s="19">
        <f t="shared" si="3"/>
        <v>539</v>
      </c>
      <c r="H20" s="19">
        <f t="shared" si="4"/>
        <v>32</v>
      </c>
      <c r="I20" s="45">
        <f t="shared" si="5"/>
        <v>2280</v>
      </c>
      <c r="J20" s="42">
        <f t="shared" si="6"/>
        <v>0.4986876640419948</v>
      </c>
      <c r="K20" s="21">
        <v>0.18</v>
      </c>
      <c r="L20" s="21">
        <v>0.235</v>
      </c>
      <c r="N20" s="28"/>
    </row>
    <row r="21" spans="1:14" ht="24.75" customHeight="1">
      <c r="A21" s="10">
        <v>272</v>
      </c>
      <c r="B21" s="22">
        <v>2473.46</v>
      </c>
      <c r="C21" s="11">
        <v>2327.7064</v>
      </c>
      <c r="D21" s="18">
        <f t="shared" si="1"/>
        <v>465</v>
      </c>
      <c r="E21" s="35">
        <f t="shared" si="2"/>
        <v>2521.6819333333333</v>
      </c>
      <c r="F21" s="34">
        <f t="shared" si="0"/>
        <v>1589.4716916666666</v>
      </c>
      <c r="G21" s="18">
        <f t="shared" si="3"/>
        <v>617</v>
      </c>
      <c r="H21" s="18">
        <f t="shared" si="4"/>
        <v>36</v>
      </c>
      <c r="I21" s="45">
        <f t="shared" si="5"/>
        <v>2256</v>
      </c>
      <c r="J21" s="42">
        <f t="shared" si="6"/>
        <v>0.4043010752688172</v>
      </c>
      <c r="K21" s="21">
        <v>0.2</v>
      </c>
      <c r="L21" s="21">
        <v>0.245</v>
      </c>
      <c r="N21" s="28"/>
    </row>
    <row r="22" spans="1:14" ht="24.75" customHeight="1">
      <c r="A22" s="2">
        <v>299</v>
      </c>
      <c r="B22" s="23">
        <v>2718.99</v>
      </c>
      <c r="C22" s="6">
        <v>2533.9516</v>
      </c>
      <c r="D22" s="19">
        <f t="shared" si="1"/>
        <v>532</v>
      </c>
      <c r="E22" s="35">
        <f t="shared" si="2"/>
        <v>2745.1142333333332</v>
      </c>
      <c r="F22" s="34">
        <f t="shared" si="0"/>
        <v>1674.9749541666665</v>
      </c>
      <c r="G22" s="19">
        <f t="shared" si="3"/>
        <v>726</v>
      </c>
      <c r="H22" s="19">
        <f t="shared" si="4"/>
        <v>40</v>
      </c>
      <c r="I22" s="45">
        <f t="shared" si="5"/>
        <v>2808</v>
      </c>
      <c r="J22" s="42">
        <f t="shared" si="6"/>
        <v>0.4398496240601504</v>
      </c>
      <c r="K22" s="21">
        <v>0.21</v>
      </c>
      <c r="L22" s="21">
        <v>0.265</v>
      </c>
      <c r="N22" s="28"/>
    </row>
    <row r="23" spans="1:14" ht="24.75" customHeight="1">
      <c r="A23" s="10">
        <v>340</v>
      </c>
      <c r="B23" s="22">
        <v>3091.82</v>
      </c>
      <c r="C23" s="11">
        <v>2847.1288</v>
      </c>
      <c r="D23" s="18">
        <f t="shared" si="1"/>
        <v>654</v>
      </c>
      <c r="E23" s="35">
        <f t="shared" si="2"/>
        <v>3084.3895333333335</v>
      </c>
      <c r="F23" s="34">
        <f t="shared" si="0"/>
        <v>1850.8408416666666</v>
      </c>
      <c r="G23" s="18">
        <f t="shared" si="3"/>
        <v>847</v>
      </c>
      <c r="H23" s="18">
        <f t="shared" si="4"/>
        <v>45</v>
      </c>
      <c r="I23" s="45">
        <f t="shared" si="5"/>
        <v>2856</v>
      </c>
      <c r="J23" s="42">
        <f t="shared" si="6"/>
        <v>0.3639143730886849</v>
      </c>
      <c r="K23" s="21">
        <v>0.23</v>
      </c>
      <c r="L23" s="21">
        <v>0.275</v>
      </c>
      <c r="N23" s="28"/>
    </row>
    <row r="24" spans="1:14" ht="24.75" customHeight="1">
      <c r="A24" s="3">
        <v>370</v>
      </c>
      <c r="B24" s="24">
        <v>3364.63</v>
      </c>
      <c r="C24" s="7">
        <v>3076.2892</v>
      </c>
      <c r="D24" s="20">
        <f t="shared" si="1"/>
        <v>738</v>
      </c>
      <c r="E24" s="36">
        <f t="shared" si="2"/>
        <v>3332.6466333333337</v>
      </c>
      <c r="F24" s="37">
        <f t="shared" si="0"/>
        <v>1967.065804166667</v>
      </c>
      <c r="G24" s="20">
        <f t="shared" si="3"/>
        <v>949</v>
      </c>
      <c r="H24" s="20">
        <f t="shared" si="4"/>
        <v>49</v>
      </c>
      <c r="I24" s="46">
        <f t="shared" si="5"/>
        <v>3120</v>
      </c>
      <c r="J24" s="43">
        <f t="shared" si="6"/>
        <v>0.35230352303523027</v>
      </c>
      <c r="K24" s="21">
        <v>0.24</v>
      </c>
      <c r="L24" s="21">
        <v>0.285</v>
      </c>
      <c r="N24" s="28"/>
    </row>
    <row r="25" spans="4:14" ht="15">
      <c r="D25" s="13"/>
      <c r="F25" s="40"/>
      <c r="G25" s="41"/>
      <c r="H25" s="13"/>
      <c r="I25" s="13"/>
      <c r="J25" s="13"/>
      <c r="N25" s="28"/>
    </row>
    <row r="26" spans="1:10" ht="15.75" customHeight="1">
      <c r="A26" s="17"/>
      <c r="C26" s="47"/>
      <c r="D26" s="47"/>
      <c r="E26" s="47"/>
      <c r="F26" s="47"/>
      <c r="G26" s="29"/>
      <c r="H26" s="27"/>
      <c r="I26" s="27"/>
      <c r="J26" s="27"/>
    </row>
    <row r="27" spans="3:10" ht="15.75" customHeight="1">
      <c r="C27" s="47"/>
      <c r="D27" s="47"/>
      <c r="E27" s="47"/>
      <c r="F27" s="47"/>
      <c r="G27" s="29"/>
      <c r="H27" s="27"/>
      <c r="I27" s="27"/>
      <c r="J27" s="27"/>
    </row>
  </sheetData>
  <sheetProtection password="94D1" sheet="1"/>
  <mergeCells count="3">
    <mergeCell ref="A1:J1"/>
    <mergeCell ref="C26:F26"/>
    <mergeCell ref="C27:F27"/>
  </mergeCells>
  <printOptions horizontalCentered="1"/>
  <pageMargins left="0.7874015748031497" right="0.7874015748031497" top="1.3385826771653544" bottom="0.35433070866141736" header="0.5905511811023623" footer="0.31496062992125984"/>
  <pageSetup fitToHeight="1" fitToWidth="1" horizontalDpi="300" verticalDpi="300" orientation="portrait" paperSize="9" scale="84" r:id="rId1"/>
  <headerFooter>
    <oddHeader>&amp;C&amp;"-,Negrito"&amp;20&amp;K03+000Evolução do IRS no salário dos professores em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2013-01-19T11:19:49Z</cp:lastPrinted>
  <dcterms:created xsi:type="dcterms:W3CDTF">2010-10-07T19:58:31Z</dcterms:created>
  <dcterms:modified xsi:type="dcterms:W3CDTF">2013-01-19T11:20:19Z</dcterms:modified>
  <cp:category/>
  <cp:version/>
  <cp:contentType/>
  <cp:contentStatus/>
</cp:coreProperties>
</file>